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8.xml.rels" ContentType="application/vnd.openxmlformats-package.relationships+xml"/>
  <Override PartName="/xl/worksheets/_rels/sheet7.xml.rels" ContentType="application/vnd.openxmlformats-package.relationships+xml"/>
  <Override PartName="/xl/worksheets/_rels/sheet6.xml.rels" ContentType="application/vnd.openxmlformats-package.relationships+xml"/>
  <Override PartName="/xl/worksheets/_rels/sheet5.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8.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_rels/drawing8.xml.rels" ContentType="application/vnd.openxmlformats-package.relationships+xml"/>
  <Override PartName="/xl/drawings/_rels/drawing7.xml.rels" ContentType="application/vnd.openxmlformats-package.relationships+xml"/>
  <Override PartName="/xl/drawings/_rels/drawing6.xml.rels" ContentType="application/vnd.openxmlformats-package.relationships+xml"/>
  <Override PartName="/xl/drawings/_rels/drawing5.xml.rels" ContentType="application/vnd.openxmlformats-package.relationships+xml"/>
  <Override PartName="/xl/drawings/_rels/drawing4.xml.rels" ContentType="application/vnd.openxmlformats-package.relationships+xml"/>
  <Override PartName="/xl/drawings/_rels/drawing3.xml.rels" ContentType="application/vnd.openxmlformats-package.relationships+xml"/>
  <Override PartName="/xl/drawings/_rels/drawing2.xml.rels" ContentType="application/vnd.openxmlformats-package.relationships+xml"/>
  <Override PartName="/xl/drawings/_rels/drawing1.xml.rels" ContentType="application/vnd.openxmlformats-package.relationship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_rels/workbook.xml.rels" ContentType="application/vnd.openxmlformats-package.relationships+xml"/>
  <Override PartName="/xl/media/image1.png" ContentType="image/png"/>
  <Override PartName="/xl/media/image2.png" ContentType="image/png"/>
  <Override PartName="/xl/charts/chart1.xml" ContentType="application/vnd.openxmlformats-officedocument.drawingml.chart+xml"/>
  <Override PartName="/xl/charts/chart2.xml" ContentType="application/vnd.openxmlformats-officedocument.drawingml.chart+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かんたんお悩みシート" sheetId="1" state="visible" r:id="rId3"/>
    <sheet name="かんたん現状チェックシート" sheetId="2" state="visible" r:id="rId4"/>
    <sheet name="バランスシート" sheetId="3" state="visible" r:id="rId5"/>
    <sheet name="固定費" sheetId="4" state="visible" r:id="rId6"/>
    <sheet name="固定費の例" sheetId="5" state="visible" r:id="rId7"/>
    <sheet name="イベント" sheetId="6" state="visible" r:id="rId8"/>
    <sheet name="イベントの例" sheetId="7" state="visible" r:id="rId9"/>
    <sheet name="家計キャッシュフロー表" sheetId="8" state="visible" r:id="rId10"/>
  </sheets>
  <definedNames>
    <definedName function="false" hidden="false" localSheetId="6" name="_xlnm.Print_Area" vbProcedure="false">イベントの例!$A$1:$D$36</definedName>
    <definedName function="false" hidden="false" localSheetId="0" name="_xlnm.Print_Area" vbProcedure="false">かんたんお悩みシート!$A$1:$D$33</definedName>
    <definedName function="false" hidden="false" localSheetId="1" name="_xlnm.Print_Area" vbProcedure="false">かんたん現状チェックシート!$A$1:$F$36</definedName>
    <definedName function="false" hidden="false" localSheetId="2" name="_xlnm.Print_Area" vbProcedure="false">バランスシート!$A$1:$F$47</definedName>
    <definedName function="false" hidden="false" localSheetId="3" name="_xlnm.Print_Area" vbProcedure="false">固定費!$A$1:$F$47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<sst xmlns="http://schemas.openxmlformats.org/spreadsheetml/2006/main" count="465" uniqueCount="400">
  <si>
    <t xml:space="preserve">かんたんお悩みシート</t>
  </si>
  <si>
    <t xml:space="preserve">お金の不安をなくし、資産を増やす。　｜　まねき＠独立型ファイナンシャルプランナー</t>
  </si>
  <si>
    <t xml:space="preserve">相談日</t>
  </si>
  <si>
    <t xml:space="preserve">お名前</t>
  </si>
  <si>
    <t xml:space="preserve">① 今の不安・お悩み（自由に書いてください）</t>
  </si>
  <si>
    <t xml:space="preserve">（例：老後の生活費が足りるか不安／子どもの教育費がどれくらいかかるか分からない／投資をした方がよいか　など）</t>
  </si>
  <si>
    <t xml:space="preserve">② やりたいこと・将来の理想（自由に書いてください）</t>
  </si>
  <si>
    <t xml:space="preserve">（例：50代で早期リタイアしたい／家族で年に1回旅行に行きたい／マイホームが欲しい　など）</t>
  </si>
  <si>
    <t xml:space="preserve">③ 削りたくない支出　トップ３</t>
  </si>
  <si>
    <t xml:space="preserve">（例：食費／旅行／車／美容／趣味　など。大切にしたい順に）</t>
  </si>
  <si>
    <t xml:space="preserve">1.</t>
  </si>
  <si>
    <t xml:space="preserve">2.</t>
  </si>
  <si>
    <t xml:space="preserve">3.</t>
  </si>
  <si>
    <t xml:space="preserve">④ 次回に向けて</t>
  </si>
  <si>
    <t xml:space="preserve">次回のご相談日</t>
  </si>
  <si>
    <t xml:space="preserve">ひとことメモ</t>
  </si>
  <si>
    <t xml:space="preserve">お金の不安のない毎日を、一緒に。</t>
  </si>
  <si>
    <t xml:space="preserve">かんたん現状チェックシート</t>
  </si>
  <si>
    <t xml:space="preserve">通帳やアプリの残高を確認するだけで、年間の支出額が正確に分かるシートです。「かんたん」なのはやり方の話で、出てくる数字は正確です。</t>
  </si>
  <si>
    <t xml:space="preserve">※家計簿をつけていなくても、「資産の増減」と「年間の手取り収入」さえ分かれば、年間支出額＝収入−資産の増減で正確に逆算できます。細かい内訳は「固定費の削減」以降で見ていきます。</t>
  </si>
  <si>
    <t xml:space="preserve">① 貯蓄残高（現金＋投資などの合計）</t>
  </si>
  <si>
    <r>
      <rPr>
        <b val="true"/>
        <sz val="13"/>
        <color rgb="FF5C3A21"/>
        <rFont val="Arial"/>
        <family val="0"/>
        <charset val="1"/>
      </rPr>
      <t xml:space="preserve">1</t>
    </r>
    <r>
      <rPr>
        <b val="true"/>
        <sz val="13"/>
        <color rgb="FF5C3A21"/>
        <rFont val="Noto Sans CJK SC"/>
        <family val="2"/>
        <charset val="1"/>
      </rPr>
      <t xml:space="preserve">年前の貯蓄残高（万円）</t>
    </r>
  </si>
  <si>
    <r>
      <rPr>
        <i val="true"/>
        <sz val="12.5"/>
        <color rgb="FF8A6D3B"/>
        <rFont val="Arial"/>
        <family val="0"/>
        <charset val="1"/>
      </rPr>
      <t xml:space="preserve">1</t>
    </r>
    <r>
      <rPr>
        <i val="true"/>
        <sz val="12.5"/>
        <color rgb="FF8A6D3B"/>
        <rFont val="Noto Sans CJK SC"/>
        <family val="2"/>
        <charset val="1"/>
      </rPr>
      <t xml:space="preserve">年前の通帳・アプリ残高の合計</t>
    </r>
  </si>
  <si>
    <t xml:space="preserve">今の貯蓄残高（万円）</t>
  </si>
  <si>
    <t xml:space="preserve">今の通帳・アプリ残高の合計</t>
  </si>
  <si>
    <t xml:space="preserve">資産の増減（自動計算）</t>
  </si>
  <si>
    <t xml:space="preserve">緑字＝今の残高−1年前の残高</t>
  </si>
  <si>
    <t xml:space="preserve">② 年間の手取り収入</t>
  </si>
  <si>
    <t xml:space="preserve">年間の手取り収入（世帯合計・万円）</t>
  </si>
  <si>
    <t xml:space="preserve">源泉徴収票・給与明細から、本人・配偶者の手取り合計を入れてください</t>
  </si>
  <si>
    <t xml:space="preserve">③ 年間支出（逆算）</t>
  </si>
  <si>
    <t xml:space="preserve">年間支出（逆算・万円）</t>
  </si>
  <si>
    <t xml:space="preserve">緑字＝年間の手取り収入−資産の増減</t>
  </si>
  <si>
    <t xml:space="preserve">月あたりの支出目安（万円）</t>
  </si>
  <si>
    <t xml:space="preserve">緑字＝年間支出÷12</t>
  </si>
  <si>
    <t xml:space="preserve">④ メモ</t>
  </si>
  <si>
    <t xml:space="preserve">（大きな一時的な収入・支出（車の購入・贈与・一時金など）があれば書いてください）</t>
  </si>
  <si>
    <t xml:space="preserve">バランスシート（家計の資産と負債）</t>
  </si>
  <si>
    <t xml:space="preserve">資産</t>
  </si>
  <si>
    <t xml:space="preserve">負債・純資産</t>
  </si>
  <si>
    <t xml:space="preserve">今持っている資産（預貯金・投資・家・車など）と、借りているお金（ローンなど）を一覧にして、本当の財産である「純資産」がいくらあるかを確認するシートです。</t>
  </si>
  <si>
    <t xml:space="preserve">負債</t>
  </si>
  <si>
    <t xml:space="preserve">※黄色セルに青字で入力すると、合計・純資産が自動で計算されます。金額は「今売ったらいくらになるか（時価）」で入れてください。緑字の現金・投資は「家計キャッシュフロー表」の前提条件と連動しています。</t>
  </si>
  <si>
    <t xml:space="preserve">純資産</t>
  </si>
  <si>
    <t xml:space="preserve">基準日</t>
  </si>
  <si>
    <t xml:space="preserve">← いつ時点の金額かを入力（例：2026/10/1）</t>
  </si>
  <si>
    <t xml:space="preserve">① バランスシート（単位：万円）</t>
  </si>
  <si>
    <t xml:space="preserve">資産（持っているもの）</t>
  </si>
  <si>
    <t xml:space="preserve">金額（万円）</t>
  </si>
  <si>
    <t xml:space="preserve">負債（借りているもの）</t>
  </si>
  <si>
    <t xml:space="preserve">現金・預貯金</t>
  </si>
  <si>
    <t xml:space="preserve">住宅ローン残高</t>
  </si>
  <si>
    <t xml:space="preserve">資産：緑字＝キャッシュフロー表「現金」と連動／負債：返済予定表の残高</t>
  </si>
  <si>
    <t xml:space="preserve">投資（NISA・iDeCo・株式など）</t>
  </si>
  <si>
    <t xml:space="preserve">自動車ローン残高</t>
  </si>
  <si>
    <t xml:space="preserve">資産：緑字＝キャッシュフロー表「投資」と連動（評価額）</t>
  </si>
  <si>
    <t xml:space="preserve">保険（解約返戻金）</t>
  </si>
  <si>
    <t xml:space="preserve">奨学金残高</t>
  </si>
  <si>
    <t xml:space="preserve">資産：今解約したら戻ってくる金額。掛け捨ては0</t>
  </si>
  <si>
    <t xml:space="preserve">不動産（自宅など・時価）</t>
  </si>
  <si>
    <t xml:space="preserve">カードローン・分割払い残高</t>
  </si>
  <si>
    <t xml:space="preserve">資産：今売ったらいくらになるかの目安／負債：リボ払いもここへ</t>
  </si>
  <si>
    <t xml:space="preserve">車（売却見込額）</t>
  </si>
  <si>
    <t xml:space="preserve">その他の借入</t>
  </si>
  <si>
    <t xml:space="preserve">資産：買取査定額の目安</t>
  </si>
  <si>
    <t xml:space="preserve">その他（貴金属・暗号資産など）</t>
  </si>
  <si>
    <t xml:space="preserve">資産合計</t>
  </si>
  <si>
    <t xml:space="preserve">負債合計</t>
  </si>
  <si>
    <t xml:space="preserve">純資産（資産合計−負債合計）</t>
  </si>
  <si>
    <t xml:space="preserve">資産合計（左右が一致します）</t>
  </si>
  <si>
    <t xml:space="preserve">負債合計＋純資産</t>
  </si>
  <si>
    <t xml:space="preserve">② バランスシートの見方（自動計算）</t>
  </si>
  <si>
    <t xml:space="preserve">純資産の割合（純資産÷資産合計）</t>
  </si>
  <si>
    <t xml:space="preserve">資産のうち、本当に自分のものと言える割合。マイナスは借入が資産を上回っている状態です</t>
  </si>
  <si>
    <t xml:space="preserve">負債の割合（負債合計÷資産合計）</t>
  </si>
  <si>
    <t xml:space="preserve">資産に対して借入がどれくらいあるか</t>
  </si>
  <si>
    <t xml:space="preserve">現金で暮らせる月数（現金÷月の支出）</t>
  </si>
  <si>
    <t xml:space="preserve">月の支出は「かんたん現状チェックシート」の月あたり支出目安と連動。生活防衛資金の確認に使います</t>
  </si>
  <si>
    <t xml:space="preserve">③ 図で見るバランスシート</t>
  </si>
  <si>
    <t xml:space="preserve">固定費（サブスク・固定契約の一覧）</t>
  </si>
  <si>
    <t xml:space="preserve">黄色セルに追加・修正すると、下の集計とキャッシュフロー表の前提条件（固定費・年間費）が自動で更新されます。①毎月払いと②年1回払いを別の表に分けています。単発の大きな支出は「イベント」タブに入れてください。誤操作防止のため、黄色セル以外はシート保護がかかっています。</t>
  </si>
  <si>
    <t xml:space="preserve">住居費（家賃・更新料）は固定費に含めます。保育料・学校費・塾など毎月の教育費や、食費・日用品などの生活費はここには入れません（キャッシュフロー表の生活費に含まれます）。入学時費用・学費や車の買い替えなど大きな支出は「イベント」タブに入力してください。</t>
  </si>
  <si>
    <t xml:space="preserve">区分</t>
  </si>
  <si>
    <t xml:space="preserve">年額（円）</t>
  </si>
  <si>
    <t xml:space="preserve">年額（万円）</t>
  </si>
  <si>
    <t xml:space="preserve">必要な投資額（円）</t>
  </si>
  <si>
    <t xml:space="preserve">必要な投資額（万円）</t>
  </si>
  <si>
    <t xml:space="preserve">固定費（①毎月払い合計）</t>
  </si>
  <si>
    <t xml:space="preserve">← ①毎月払いの合計。固定費に反映</t>
  </si>
  <si>
    <t xml:space="preserve">年間費（②年1回払い合計）</t>
  </si>
  <si>
    <t xml:space="preserve">← ②年1回払いの合計。年間費に反映</t>
  </si>
  <si>
    <t xml:space="preserve">必要な投資額（合計）</t>
  </si>
  <si>
    <t xml:space="preserve">← ①＋②の必要な投資額の合計</t>
  </si>
  <si>
    <t xml:space="preserve">合計</t>
  </si>
  <si>
    <t xml:space="preserve">① 毎月払い（家賃・通信費など／月額×12＝年額）</t>
  </si>
  <si>
    <t xml:space="preserve">名称</t>
  </si>
  <si>
    <t xml:space="preserve">支払い金額（円）</t>
  </si>
  <si>
    <t xml:space="preserve">契約開始日</t>
  </si>
  <si>
    <t xml:space="preserve">いつまで</t>
  </si>
  <si>
    <t xml:space="preserve">小計（①毎月払い合計・年額）</t>
  </si>
  <si>
    <t xml:space="preserve">② 年1回払い（保険料・税金など／支払い金額そのまま＝年額）</t>
  </si>
  <si>
    <t xml:space="preserve">小計（②年1回払い合計・年額）</t>
  </si>
  <si>
    <t xml:space="preserve">【固定費／年間費の分類】①毎月払いの表と②年1回払いの表に分けて入力します。①の合計が固定費（毎月払い）、②の合計が年間費（年払い）として、上の集計・キャッシュフロー表に自動反映されます。</t>
  </si>
  <si>
    <t xml:space="preserve">【年額の計算】①＝支払い金額×12／②＝支払い金額そのまま。E列は自動計算です。</t>
  </si>
  <si>
    <t xml:space="preserve">【必要な投資額】この支出を貯金を取り崩さず運用益（年利5%想定）だけで払い続けるとした場合に必要な元本の目安です。必要な投資額＝年額÷5%。</t>
  </si>
  <si>
    <t xml:space="preserve">固定費の例（ヒアリング参考リスト）</t>
  </si>
  <si>
    <t xml:space="preserve">家賃や保険料など、毎月・毎年ほぼ決まった金額が出ていく「固定費」だけをまとめた参考リストです。お客様に聞きながら該当する項目に金額を入力するか、お客様ご自身に記入していただきます。このタブの数字はキャッシュフロー表には反映されません。実際に使う項目・金額は「固定費」タブに転記してください。</t>
  </si>
  <si>
    <t xml:space="preserve">黄色セルに入力。年額＝1回の金額×年回数。食費・日用品・水道光熱費・医療費・趣味費など、毎月金額が変動する生活費はここには含めていません。</t>
  </si>
  <si>
    <t xml:space="preserve">No</t>
  </si>
  <si>
    <t xml:space="preserve">項目</t>
  </si>
  <si>
    <t xml:space="preserve">頻度</t>
  </si>
  <si>
    <r>
      <rPr>
        <b val="true"/>
        <sz val="10"/>
        <color rgb="FFFFFFFF"/>
        <rFont val="Arial"/>
        <family val="0"/>
        <charset val="1"/>
      </rPr>
      <t xml:space="preserve">1</t>
    </r>
    <r>
      <rPr>
        <b val="true"/>
        <sz val="10"/>
        <color rgb="FFFFFFFF"/>
        <rFont val="Noto Sans CJK SC"/>
        <family val="2"/>
        <charset val="1"/>
      </rPr>
      <t xml:space="preserve">回の金額
</t>
    </r>
    <r>
      <rPr>
        <b val="true"/>
        <sz val="10"/>
        <color rgb="FFFFFFFF"/>
        <rFont val="Arial"/>
        <family val="0"/>
        <charset val="1"/>
      </rPr>
      <t xml:space="preserve">(</t>
    </r>
    <r>
      <rPr>
        <b val="true"/>
        <sz val="10"/>
        <color rgb="FFFFFFFF"/>
        <rFont val="Noto Sans CJK SC"/>
        <family val="2"/>
        <charset val="1"/>
      </rPr>
      <t xml:space="preserve">円</t>
    </r>
    <r>
      <rPr>
        <b val="true"/>
        <sz val="10"/>
        <color rgb="FFFFFFFF"/>
        <rFont val="Arial"/>
        <family val="0"/>
        <charset val="1"/>
      </rPr>
      <t xml:space="preserve">)</t>
    </r>
  </si>
  <si>
    <t xml:space="preserve">年回数</t>
  </si>
  <si>
    <t xml:space="preserve">年額
(円)</t>
  </si>
  <si>
    <t xml:space="preserve">携帯電話</t>
  </si>
  <si>
    <t xml:space="preserve">月</t>
  </si>
  <si>
    <t xml:space="preserve">固定電話・インターネット</t>
  </si>
  <si>
    <r>
      <rPr>
        <sz val="10"/>
        <color rgb="FF000000"/>
        <rFont val="Arial"/>
        <family val="0"/>
        <charset val="1"/>
      </rPr>
      <t xml:space="preserve">NHK</t>
    </r>
    <r>
      <rPr>
        <sz val="10"/>
        <color rgb="FF000000"/>
        <rFont val="Noto Sans CJK SC"/>
        <family val="2"/>
        <charset val="1"/>
      </rPr>
      <t xml:space="preserve">受信料</t>
    </r>
  </si>
  <si>
    <t xml:space="preserve">月/年</t>
  </si>
  <si>
    <r>
      <rPr>
        <sz val="10"/>
        <color rgb="FF000000"/>
        <rFont val="Arial"/>
        <family val="0"/>
        <charset val="1"/>
      </rPr>
      <t xml:space="preserve">BS</t>
    </r>
    <r>
      <rPr>
        <sz val="10"/>
        <color rgb="FF000000"/>
        <rFont val="Noto Sans CJK SC"/>
        <family val="2"/>
        <charset val="1"/>
      </rPr>
      <t xml:space="preserve">・</t>
    </r>
    <r>
      <rPr>
        <sz val="10"/>
        <color rgb="FF000000"/>
        <rFont val="Arial"/>
        <family val="0"/>
        <charset val="1"/>
      </rPr>
      <t xml:space="preserve">CS</t>
    </r>
    <r>
      <rPr>
        <sz val="10"/>
        <color rgb="FF000000"/>
        <rFont val="Noto Sans CJK SC"/>
        <family val="2"/>
        <charset val="1"/>
      </rPr>
      <t xml:space="preserve">・ケーブル</t>
    </r>
    <r>
      <rPr>
        <sz val="10"/>
        <color rgb="FF000000"/>
        <rFont val="Arial"/>
        <family val="0"/>
        <charset val="1"/>
      </rPr>
      <t xml:space="preserve">TV</t>
    </r>
  </si>
  <si>
    <t xml:space="preserve">動画・音楽・アプリ課金</t>
  </si>
  <si>
    <t xml:space="preserve">新聞・雑誌の購読</t>
  </si>
  <si>
    <t xml:space="preserve">家賃・住宅ローン</t>
  </si>
  <si>
    <t xml:space="preserve">管理費・修繕積立金</t>
  </si>
  <si>
    <t xml:space="preserve">固定資産税・都市計画税</t>
  </si>
  <si>
    <t xml:space="preserve">年4</t>
  </si>
  <si>
    <t xml:space="preserve">火災保険・地震保険</t>
  </si>
  <si>
    <t xml:space="preserve">年1</t>
  </si>
  <si>
    <t xml:space="preserve">町内会・自治会費</t>
  </si>
  <si>
    <t xml:space="preserve">浄化槽の点検・清掃</t>
  </si>
  <si>
    <t xml:space="preserve">自動車税・軽自動車税</t>
  </si>
  <si>
    <t xml:space="preserve">車検・自賠責</t>
  </si>
  <si>
    <r>
      <rPr>
        <sz val="10"/>
        <color rgb="FF000000"/>
        <rFont val="Arial"/>
        <family val="0"/>
        <charset val="1"/>
      </rPr>
      <t xml:space="preserve">2</t>
    </r>
    <r>
      <rPr>
        <sz val="10"/>
        <color rgb="FF000000"/>
        <rFont val="Noto Sans CJK SC"/>
        <family val="2"/>
        <charset val="1"/>
      </rPr>
      <t xml:space="preserve">年</t>
    </r>
  </si>
  <si>
    <t xml:space="preserve">任意保険</t>
  </si>
  <si>
    <t xml:space="preserve">駐車場代</t>
  </si>
  <si>
    <t xml:space="preserve">生命保険</t>
  </si>
  <si>
    <t xml:space="preserve">医療・がん保険</t>
  </si>
  <si>
    <t xml:space="preserve">個人年金保険</t>
  </si>
  <si>
    <t xml:space="preserve">介護保険（民間）</t>
  </si>
  <si>
    <t xml:space="preserve">傷害・火災共済など</t>
  </si>
  <si>
    <t xml:space="preserve">互助会・葬儀積立</t>
  </si>
  <si>
    <t xml:space="preserve">国民健康保険料／健保</t>
  </si>
  <si>
    <t xml:space="preserve">介護保険料</t>
  </si>
  <si>
    <t xml:space="preserve">国民年金・厚生年金</t>
  </si>
  <si>
    <t xml:space="preserve">後期高齢者医療保険料</t>
  </si>
  <si>
    <t xml:space="preserve">住民税</t>
  </si>
  <si>
    <t xml:space="preserve">所得税（確定申告）</t>
  </si>
  <si>
    <t xml:space="preserve">その他（　　　　　　　）</t>
  </si>
  <si>
    <t xml:space="preserve">合計（年額・参考）</t>
  </si>
  <si>
    <t xml:space="preserve">イベント（ライフイベント表）</t>
  </si>
  <si>
    <t xml:space="preserve">黄色セルにイベントと金額を入れると、その年の入力合計（イベント費）に自動で加算されます。金額は「今の物価」でそのまま入れてください。</t>
  </si>
  <si>
    <t xml:space="preserve">小学校・中学校・高校の入学費用や大学の学費も、車の買い替えなどと同じ「イベント」として黄色セルに入力してください（自動計算はしていません）。キャッシュフロー表側の「イベント費」は、このタブのM列（入力合計）をそのまま読みに来ています。</t>
  </si>
  <si>
    <t xml:space="preserve">西暦</t>
  </si>
  <si>
    <t xml:space="preserve">ご本人</t>
  </si>
  <si>
    <t xml:space="preserve">配偶者</t>
  </si>
  <si>
    <t xml:space="preserve">お子様①</t>
  </si>
  <si>
    <t xml:space="preserve">お子様②</t>
  </si>
  <si>
    <t xml:space="preserve">お子様③</t>
  </si>
  <si>
    <t xml:space="preserve">お子様④</t>
  </si>
  <si>
    <t xml:space="preserve">お子様⑤</t>
  </si>
  <si>
    <t xml:space="preserve">イベント①</t>
  </si>
  <si>
    <t xml:space="preserve">金額①
（万円）</t>
  </si>
  <si>
    <t xml:space="preserve">イベント②</t>
  </si>
  <si>
    <t xml:space="preserve">金額②
（万円）</t>
  </si>
  <si>
    <t xml:space="preserve">入力合計
（万円）</t>
  </si>
  <si>
    <t xml:space="preserve">【使い方】1行＝1年です。同じ年に2件まで入れられます（3件以上なら「イベント①」に合算して書いてください）。車の買い替え・住宅・旅行・結婚援助・小中高の入学費用・大学の学費など、決まった年に出ていく大きな支出をご自身の計画に沿って入力してください。</t>
  </si>
  <si>
    <t xml:space="preserve">【列の見方】M列「入力合計」＝J・L列（黄色セルのイベント金額）を合計したもので、キャッシュフロー表の「イベント費」はこのM列をそのまま参照しています。</t>
  </si>
  <si>
    <t xml:space="preserve">【金額の入れ方】黄色セルに入れる金額は「今の物価」での実額です。将来の物価上昇（インフレ）は考慮していないため、入れた金額がそのままM列（イベント費）に計上されます。</t>
  </si>
  <si>
    <t xml:space="preserve">イベントの例（金額の参考リスト）</t>
  </si>
  <si>
    <t xml:space="preserve">「イベント」タブに入力する内容を考える際の参考リストです。金額は各種統計・調査に基づく全国平均・目安（2026年9月時点で確認できた最新データ）です。このタブの数字はキャッシュフロー表の計算には反映されません。</t>
  </si>
  <si>
    <t xml:space="preserve">実際の金額は個別の状況（地域・グレード・規模など）により大きく異なります。あくまで目安としてご利用ください。</t>
  </si>
  <si>
    <t xml:space="preserve">目安金額
（万円）</t>
  </si>
  <si>
    <t xml:space="preserve">出典・備考</t>
  </si>
  <si>
    <t xml:space="preserve">国立大学 4年間（自宅通学）</t>
  </si>
  <si>
    <t xml:space="preserve">生命保険文化センター系データ集（2026年版）</t>
  </si>
  <si>
    <t xml:space="preserve">国立大学 4年間（下宿）</t>
  </si>
  <si>
    <t xml:space="preserve">私立大学文系 4年間（自宅通学）</t>
  </si>
  <si>
    <t xml:space="preserve">私立大学文系 4年間（下宿）</t>
  </si>
  <si>
    <t xml:space="preserve">私立大学理系 4年間（自宅通学）</t>
  </si>
  <si>
    <t xml:space="preserve">私立大学理系 4年間（下宿）</t>
  </si>
  <si>
    <t xml:space="preserve">小学校 入学費用</t>
  </si>
  <si>
    <t xml:space="preserve">相場10〜15万円（ランドセル・学用品等）</t>
  </si>
  <si>
    <t xml:space="preserve">中学校 入学費用</t>
  </si>
  <si>
    <t xml:space="preserve">相場10〜15万円（制服・カバン等）</t>
  </si>
  <si>
    <t xml:space="preserve">高校 入学費用</t>
  </si>
  <si>
    <t xml:space="preserve">相場目安（入学金・制服等）</t>
  </si>
  <si>
    <t xml:space="preserve">外壁塗装</t>
  </si>
  <si>
    <t xml:space="preserve">相場60〜180万円（SUUMO・リフォーム各社）</t>
  </si>
  <si>
    <t xml:space="preserve">屋根の修理・葺き替え</t>
  </si>
  <si>
    <t xml:space="preserve">相場50〜200万円（葺き替えは80〜150万円）</t>
  </si>
  <si>
    <t xml:space="preserve">給湯器の交換</t>
  </si>
  <si>
    <t xml:space="preserve">相場10〜30万円（本体＋工事費）</t>
  </si>
  <si>
    <t xml:space="preserve">キッチンリフォーム</t>
  </si>
  <si>
    <t xml:space="preserve">相場60〜250万円</t>
  </si>
  <si>
    <t xml:space="preserve">浴室リフォーム</t>
  </si>
  <si>
    <t xml:space="preserve">相場60〜180万円</t>
  </si>
  <si>
    <t xml:space="preserve">トイレリフォーム</t>
  </si>
  <si>
    <t xml:space="preserve">相場15〜60万円</t>
  </si>
  <si>
    <t xml:space="preserve">新築・建売住宅の購入</t>
  </si>
  <si>
    <t xml:space="preserve">日本FP協会「主なライフイベントにかかる費用の目安」</t>
  </si>
  <si>
    <t xml:space="preserve">マンション購入</t>
  </si>
  <si>
    <t xml:space="preserve">新車購入（普通車 平均）</t>
  </si>
  <si>
    <t xml:space="preserve">日本自動車工業会 2025年度乗用車市場動向調査</t>
  </si>
  <si>
    <t xml:space="preserve">新車購入（軽自動車 平均）</t>
  </si>
  <si>
    <t xml:space="preserve">日本自動車工業会 2025年度軽自動車使用実態調査</t>
  </si>
  <si>
    <t xml:space="preserve">家電買い替え：エアコン</t>
  </si>
  <si>
    <t xml:space="preserve">平均購入価格ベース（家電の平均寿命・買い替え費用に関する調査）</t>
  </si>
  <si>
    <t xml:space="preserve">家電買い替え：冷蔵庫</t>
  </si>
  <si>
    <t xml:space="preserve">家電買い替え：洗濯機</t>
  </si>
  <si>
    <t xml:space="preserve">家電買い替え：テレビ</t>
  </si>
  <si>
    <t xml:space="preserve">市場価格の目安（50型前後）</t>
  </si>
  <si>
    <t xml:space="preserve">結婚式費用（総額）</t>
  </si>
  <si>
    <t xml:space="preserve">出産費用</t>
  </si>
  <si>
    <t xml:space="preserve">厚生労働省 令和6年度出産費用調査（全国平均）</t>
  </si>
  <si>
    <t xml:space="preserve">葬儀費用（全体平均）</t>
  </si>
  <si>
    <t xml:space="preserve">鎌倉新書「第6回お葬式に関する全国調査」（2024年3月）</t>
  </si>
  <si>
    <t xml:space="preserve">葬儀費用（一般葬）</t>
  </si>
  <si>
    <t xml:space="preserve">同上</t>
  </si>
  <si>
    <t xml:space="preserve">葬儀費用（家族葬）</t>
  </si>
  <si>
    <t xml:space="preserve">旅行（家族旅行・2泊3日・4人）</t>
  </si>
  <si>
    <t xml:space="preserve">国内旅行費用相場（4人家族・2泊3日の目安）</t>
  </si>
  <si>
    <t xml:space="preserve">ペット医療費（年間・犬）</t>
  </si>
  <si>
    <t xml:space="preserve">大型犬の年間治療費目安（予防医療費は含まず）</t>
  </si>
  <si>
    <t xml:space="preserve">ペット医療費（年間・猫）</t>
  </si>
  <si>
    <t xml:space="preserve">猫の年間治療費目安（予防医療費は含まず）</t>
  </si>
  <si>
    <t xml:space="preserve">家計キャッシュフロー表（テンプレート）</t>
  </si>
  <si>
    <t xml:space="preserve">※単位：万円</t>
  </si>
  <si>
    <r>
      <rPr>
        <sz val="10"/>
        <color rgb="FF000000"/>
        <rFont val="Arial"/>
        <family val="0"/>
        <charset val="1"/>
      </rPr>
      <t xml:space="preserve">2026</t>
    </r>
    <r>
      <rPr>
        <sz val="10"/>
        <color rgb="FF000000"/>
        <rFont val="Noto Sans CJK SC"/>
        <family val="2"/>
        <charset val="1"/>
      </rPr>
      <t xml:space="preserve">年を起点に、令和</t>
    </r>
    <r>
      <rPr>
        <sz val="10"/>
        <color rgb="FF000000"/>
        <rFont val="Arial"/>
        <family val="0"/>
        <charset val="1"/>
      </rPr>
      <t xml:space="preserve">90</t>
    </r>
    <r>
      <rPr>
        <sz val="10"/>
        <color rgb="FF000000"/>
        <rFont val="Noto Sans CJK SC"/>
        <family val="2"/>
        <charset val="1"/>
      </rPr>
      <t xml:space="preserve">年（</t>
    </r>
    <r>
      <rPr>
        <sz val="10"/>
        <color rgb="FF000000"/>
        <rFont val="Arial"/>
        <family val="0"/>
        <charset val="1"/>
      </rPr>
      <t xml:space="preserve">2108</t>
    </r>
    <r>
      <rPr>
        <sz val="10"/>
        <color rgb="FF000000"/>
        <rFont val="Noto Sans CJK SC"/>
        <family val="2"/>
        <charset val="1"/>
      </rPr>
      <t xml:space="preserve">年・世帯主様</t>
    </r>
    <r>
      <rPr>
        <sz val="10"/>
        <color rgb="FF000000"/>
        <rFont val="Arial"/>
        <family val="0"/>
        <charset val="1"/>
      </rPr>
      <t xml:space="preserve">120</t>
    </r>
    <r>
      <rPr>
        <sz val="10"/>
        <color rgb="FF000000"/>
        <rFont val="Noto Sans CJK SC"/>
        <family val="2"/>
        <charset val="1"/>
      </rPr>
      <t xml:space="preserve">歳）まで拡張したキャッシュフロー表です。</t>
    </r>
  </si>
  <si>
    <t xml:space="preserve">【入力ガイド】黄色セル＝ご自身で入力する前提値（青字）／ 黒字＝自動計算（数式・編集不要）。前提条件を入力すると表全体が連動して自動計算されます。数式の誤操作を防ぐため、黄色セル以外はシート保護がかかっています（Excelの「校閲」→「シート保護の解除」でいつでも外せます）。</t>
  </si>
  <si>
    <t xml:space="preserve">【実質ベースで計算】この表はすべて「今の物価水準」の金額で計算しています（話をシンプルにするため、インフレ率・賃金上昇率は考慮していません）。投資の想定利回り5％は、物価上昇分を差し引いた実質利回りとしてお使いください。</t>
  </si>
  <si>
    <t xml:space="preserve">【前提条件】（黄色地に、ご自身の数値を入力してください）</t>
  </si>
  <si>
    <t xml:space="preserve">💰 収入</t>
  </si>
  <si>
    <t xml:space="preserve">ご本人 給与賞与（手取・万円/年）</t>
  </si>
  <si>
    <t xml:space="preserve">源泉徴収票・給与明細から、ご本人の手取り年収を入力してください</t>
  </si>
  <si>
    <t xml:space="preserve">配偶者 給与賞与（手取・万円/年）</t>
  </si>
  <si>
    <t xml:space="preserve">配偶者がいる場合、手取り年収を入力してください（いなければ空欄）</t>
  </si>
  <si>
    <t xml:space="preserve">その他の収入（万円/年）</t>
  </si>
  <si>
    <t xml:space="preserve">不動産、退職金、養育費、副業、配当など、給与以外の収入がある場合に入力してください（保守的に0円が既定）</t>
  </si>
  <si>
    <t xml:space="preserve">ご本人 就労終了年齢（歳）</t>
  </si>
  <si>
    <t xml:space="preserve">この年齢を調整すると、下の「貯蓄残高合計」がどう動くか確認できます。想定寿命によって必要な年齢が変わります</t>
  </si>
  <si>
    <t xml:space="preserve">配偶者 就労終了年齢（歳）</t>
  </si>
  <si>
    <t xml:space="preserve">公的年金 ご本人（万円/年）</t>
  </si>
  <si>
    <r>
      <rPr>
        <i val="true"/>
        <sz val="12.5"/>
        <color rgb="FF8A6D3B"/>
        <rFont val="Arial"/>
        <family val="0"/>
        <charset val="1"/>
      </rPr>
      <t xml:space="preserve">★65</t>
    </r>
    <r>
      <rPr>
        <i val="true"/>
        <sz val="12.5"/>
        <color rgb="FF8A6D3B"/>
        <rFont val="Noto Sans CJK SC"/>
        <family val="2"/>
        <charset val="1"/>
      </rPr>
      <t xml:space="preserve">歳受給を基準とした額。ねんきんネットまたはねんきん定期便の見込み額を入力してください</t>
    </r>
  </si>
  <si>
    <t xml:space="preserve">公的年金 配偶者（万円/年）</t>
  </si>
  <si>
    <t xml:space="preserve">年金 受給開始年齢 ご本人（歳）</t>
  </si>
  <si>
    <r>
      <rPr>
        <i val="true"/>
        <sz val="12.5"/>
        <color rgb="FF8A6D3B"/>
        <rFont val="Arial"/>
        <family val="0"/>
        <charset val="1"/>
      </rPr>
      <t xml:space="preserve">60</t>
    </r>
    <r>
      <rPr>
        <i val="true"/>
        <sz val="12.5"/>
        <color rgb="FF8A6D3B"/>
        <rFont val="Noto Sans CJK SC"/>
        <family val="2"/>
        <charset val="1"/>
      </rPr>
      <t xml:space="preserve">〜</t>
    </r>
    <r>
      <rPr>
        <i val="true"/>
        <sz val="12.5"/>
        <color rgb="FF8A6D3B"/>
        <rFont val="Arial"/>
        <family val="0"/>
        <charset val="1"/>
      </rPr>
      <t xml:space="preserve">75</t>
    </r>
    <r>
      <rPr>
        <i val="true"/>
        <sz val="12.5"/>
        <color rgb="FF8A6D3B"/>
        <rFont val="Noto Sans CJK SC"/>
        <family val="2"/>
        <charset val="1"/>
      </rPr>
      <t xml:space="preserve">歳で設定可能。</t>
    </r>
    <r>
      <rPr>
        <i val="true"/>
        <sz val="12.5"/>
        <color rgb="FF8A6D3B"/>
        <rFont val="Arial"/>
        <family val="0"/>
        <charset val="1"/>
      </rPr>
      <t xml:space="preserve">65</t>
    </r>
    <r>
      <rPr>
        <i val="true"/>
        <sz val="12.5"/>
        <color rgb="FF8A6D3B"/>
        <rFont val="Noto Sans CJK SC"/>
        <family val="2"/>
        <charset val="1"/>
      </rPr>
      <t xml:space="preserve">歳より前は繰上げ（減額）、後は繰下げ（増額）。この設定はご本人のみに適用。配偶者は</t>
    </r>
    <r>
      <rPr>
        <i val="true"/>
        <sz val="12.5"/>
        <color rgb="FF8A6D3B"/>
        <rFont val="Arial"/>
        <family val="0"/>
        <charset val="1"/>
      </rPr>
      <t xml:space="preserve">65</t>
    </r>
    <r>
      <rPr>
        <i val="true"/>
        <sz val="12.5"/>
        <color rgb="FF8A6D3B"/>
        <rFont val="Noto Sans CJK SC"/>
        <family val="2"/>
        <charset val="1"/>
      </rPr>
      <t xml:space="preserve">歳受給で固定</t>
    </r>
  </si>
  <si>
    <t xml:space="preserve">繰上げ 1か月あたりの減額率</t>
  </si>
  <si>
    <t xml:space="preserve">法定0.4%／月。60歳受給なら60か月×0.4％＝24％減、一生この率が続く</t>
  </si>
  <si>
    <t xml:space="preserve">繰下げ 1か月あたりの増額率</t>
  </si>
  <si>
    <t xml:space="preserve">法定0.7%／月。70歳受給なら60か月×0.7％＝42％増</t>
  </si>
  <si>
    <t xml:space="preserve">児童手当 0〜2歳（万円/年・1人）</t>
  </si>
  <si>
    <t xml:space="preserve">制度上の額（参考値）</t>
  </si>
  <si>
    <t xml:space="preserve">児童手当 3〜17歳（万円/年・1人）</t>
  </si>
  <si>
    <t xml:space="preserve">🏠 支出</t>
  </si>
  <si>
    <t xml:space="preserve">固定費（万円/年）</t>
  </si>
  <si>
    <t xml:space="preserve">緑字＝明細タブの集計と連動。家賃・更新料などの住居費もここに含めています</t>
  </si>
  <si>
    <t xml:space="preserve">年間費（万円/年）</t>
  </si>
  <si>
    <t xml:space="preserve">緑字＝明細タブの集計と連動</t>
  </si>
  <si>
    <t xml:space="preserve">生活費（万円/年）</t>
  </si>
  <si>
    <t xml:space="preserve">緑字＝基準年の支出合計から、固定費・年間費・イベント費を引いた残り。食費・日用品・水道光熱・保育料・学校費・塾などを含む。お子様が独立するなど生活費が変わる見込みの年が来たら、「基準年の支出合計」を打ち直して見直してください</t>
  </si>
  <si>
    <t xml:space="preserve">基準年の支出合計（万円）</t>
  </si>
  <si>
    <t xml:space="preserve">直近1年間の支出合計を入力してください。ここを基準に生活費を逆算します</t>
  </si>
  <si>
    <t xml:space="preserve">📈 資産・運用</t>
  </si>
  <si>
    <t xml:space="preserve">現金（万円）</t>
  </si>
  <si>
    <t xml:space="preserve">生活防衛資金。今お持ちの現金残高を入力してください</t>
  </si>
  <si>
    <t xml:space="preserve">投資（万円）</t>
  </si>
  <si>
    <t xml:space="preserve">今お持ちの投資残高（評価額）を入力してください</t>
  </si>
  <si>
    <t xml:space="preserve">投資 想定利回り（年）</t>
  </si>
  <si>
    <t xml:space="preserve">実質利回り（名目7％からインフレ2％を引いた水準が目安）。運用益＝（期首投資＋その年の拠出）×利回り</t>
  </si>
  <si>
    <t xml:space="preserve">想定寿命（ご本人の年齢）</t>
  </si>
  <si>
    <t xml:space="preserve">参考：日本人の平均寿命は男性81.35歳・女性87.33歳（厚生労働省 令和7年簡易生命表・2026年7月公表）。ここを変えると、その年齢時点の「貯蓄残高合計」を確認する目安になります</t>
  </si>
  <si>
    <t xml:space="preserve">👪 家族　基準年（2026年）時点の年齢</t>
  </si>
  <si>
    <t xml:space="preserve">ご本人（世帯主）</t>
  </si>
  <si>
    <t xml:space="preserve">配偶者（配偶者）</t>
  </si>
  <si>
    <t xml:space="preserve">配偶者がいない場合は空欄のままにしてください</t>
  </si>
  <si>
    <t xml:space="preserve">お子様①（1子）</t>
  </si>
  <si>
    <t xml:space="preserve">お子様は最大5人まで入力できます。人数が少ない場合、使わない欄（お子様③〜⑤など）は空欄のままにしてください</t>
  </si>
  <si>
    <t xml:space="preserve">お子様②（2子）</t>
  </si>
  <si>
    <t xml:space="preserve">お子様③（3子）</t>
  </si>
  <si>
    <t xml:space="preserve">お子様④（4子）</t>
  </si>
  <si>
    <t xml:space="preserve">お子様⑤（5子）</t>
  </si>
  <si>
    <t xml:space="preserve">和暦</t>
  </si>
  <si>
    <t xml:space="preserve">令和8年</t>
  </si>
  <si>
    <t xml:space="preserve">令和9年</t>
  </si>
  <si>
    <t xml:space="preserve">令和10年</t>
  </si>
  <si>
    <t xml:space="preserve">令和11年</t>
  </si>
  <si>
    <t xml:space="preserve">令和12年</t>
  </si>
  <si>
    <t xml:space="preserve">令和13年</t>
  </si>
  <si>
    <t xml:space="preserve">令和14年</t>
  </si>
  <si>
    <t xml:space="preserve">令和15年</t>
  </si>
  <si>
    <t xml:space="preserve">令和16年</t>
  </si>
  <si>
    <t xml:space="preserve">令和17年</t>
  </si>
  <si>
    <t xml:space="preserve">令和18年</t>
  </si>
  <si>
    <t xml:space="preserve">令和19年</t>
  </si>
  <si>
    <t xml:space="preserve">令和20年</t>
  </si>
  <si>
    <t xml:space="preserve">令和21年</t>
  </si>
  <si>
    <t xml:space="preserve">令和22年</t>
  </si>
  <si>
    <t xml:space="preserve">令和23年</t>
  </si>
  <si>
    <t xml:space="preserve">令和24年</t>
  </si>
  <si>
    <t xml:space="preserve">令和25年</t>
  </si>
  <si>
    <t xml:space="preserve">令和26年</t>
  </si>
  <si>
    <t xml:space="preserve">令和27年</t>
  </si>
  <si>
    <t xml:space="preserve">令和28年</t>
  </si>
  <si>
    <t xml:space="preserve">令和29年</t>
  </si>
  <si>
    <t xml:space="preserve">令和30年</t>
  </si>
  <si>
    <t xml:space="preserve">令和31年</t>
  </si>
  <si>
    <t xml:space="preserve">令和32年</t>
  </si>
  <si>
    <t xml:space="preserve">令和33年</t>
  </si>
  <si>
    <t xml:space="preserve">令和34年</t>
  </si>
  <si>
    <t xml:space="preserve">令和35年</t>
  </si>
  <si>
    <t xml:space="preserve">令和36年</t>
  </si>
  <si>
    <t xml:space="preserve">令和37年</t>
  </si>
  <si>
    <t xml:space="preserve">令和38年</t>
  </si>
  <si>
    <t xml:space="preserve">令和39年</t>
  </si>
  <si>
    <t xml:space="preserve">令和40年</t>
  </si>
  <si>
    <t xml:space="preserve">令和41年</t>
  </si>
  <si>
    <t xml:space="preserve">令和42年</t>
  </si>
  <si>
    <t xml:space="preserve">令和43年</t>
  </si>
  <si>
    <t xml:space="preserve">令和44年</t>
  </si>
  <si>
    <t xml:space="preserve">令和45年</t>
  </si>
  <si>
    <t xml:space="preserve">令和46年</t>
  </si>
  <si>
    <t xml:space="preserve">令和47年</t>
  </si>
  <si>
    <t xml:space="preserve">令和48年</t>
  </si>
  <si>
    <t xml:space="preserve">令和49年</t>
  </si>
  <si>
    <t xml:space="preserve">令和50年</t>
  </si>
  <si>
    <t xml:space="preserve">令和51年</t>
  </si>
  <si>
    <t xml:space="preserve">令和52年</t>
  </si>
  <si>
    <t xml:space="preserve">令和53年</t>
  </si>
  <si>
    <t xml:space="preserve">令和54年</t>
  </si>
  <si>
    <t xml:space="preserve">令和55年</t>
  </si>
  <si>
    <t xml:space="preserve">令和56年</t>
  </si>
  <si>
    <t xml:space="preserve">令和57年</t>
  </si>
  <si>
    <t xml:space="preserve">令和58年</t>
  </si>
  <si>
    <t xml:space="preserve">令和59年</t>
  </si>
  <si>
    <t xml:space="preserve">令和60年</t>
  </si>
  <si>
    <t xml:space="preserve">令和61年</t>
  </si>
  <si>
    <t xml:space="preserve">令和62年</t>
  </si>
  <si>
    <t xml:space="preserve">令和63年</t>
  </si>
  <si>
    <t xml:space="preserve">令和64年</t>
  </si>
  <si>
    <t xml:space="preserve">令和65年</t>
  </si>
  <si>
    <t xml:space="preserve">令和66年</t>
  </si>
  <si>
    <t xml:space="preserve">令和67年</t>
  </si>
  <si>
    <t xml:space="preserve">令和68年</t>
  </si>
  <si>
    <t xml:space="preserve">令和69年</t>
  </si>
  <si>
    <t xml:space="preserve">令和70年</t>
  </si>
  <si>
    <t xml:space="preserve">令和71年</t>
  </si>
  <si>
    <t xml:space="preserve">令和72年</t>
  </si>
  <si>
    <t xml:space="preserve">令和73年</t>
  </si>
  <si>
    <t xml:space="preserve">令和74年</t>
  </si>
  <si>
    <t xml:space="preserve">令和75年</t>
  </si>
  <si>
    <t xml:space="preserve">令和76年</t>
  </si>
  <si>
    <t xml:space="preserve">令和77年</t>
  </si>
  <si>
    <t xml:space="preserve">令和78年</t>
  </si>
  <si>
    <t xml:space="preserve">令和79年</t>
  </si>
  <si>
    <t xml:space="preserve">令和80年</t>
  </si>
  <si>
    <t xml:space="preserve">令和81年</t>
  </si>
  <si>
    <t xml:space="preserve">令和82年</t>
  </si>
  <si>
    <t xml:space="preserve">令和83年</t>
  </si>
  <si>
    <t xml:space="preserve">令和84年</t>
  </si>
  <si>
    <t xml:space="preserve">令和85年</t>
  </si>
  <si>
    <t xml:space="preserve">令和86年</t>
  </si>
  <si>
    <t xml:space="preserve">令和87年</t>
  </si>
  <si>
    <t xml:space="preserve">令和88年</t>
  </si>
  <si>
    <t xml:space="preserve">令和89年</t>
  </si>
  <si>
    <t xml:space="preserve">令和90年</t>
  </si>
  <si>
    <t xml:space="preserve">開始時点
(2025年末)</t>
  </si>
  <si>
    <t xml:space="preserve">家族の
年齢</t>
  </si>
  <si>
    <t xml:space="preserve">収入</t>
  </si>
  <si>
    <t xml:space="preserve">給与賞与（手取）ご本人</t>
  </si>
  <si>
    <t xml:space="preserve">給与賞与（手取）配偶者</t>
  </si>
  <si>
    <t xml:space="preserve">その他</t>
  </si>
  <si>
    <t xml:space="preserve">児童手当</t>
  </si>
  <si>
    <t xml:space="preserve">公的年金 ご本人</t>
  </si>
  <si>
    <t xml:space="preserve">公的年金 配偶者</t>
  </si>
  <si>
    <t xml:space="preserve">収入合計</t>
  </si>
  <si>
    <t xml:space="preserve">支出</t>
  </si>
  <si>
    <t xml:space="preserve">固定費</t>
  </si>
  <si>
    <t xml:space="preserve">年間費</t>
  </si>
  <si>
    <t xml:space="preserve">生活費</t>
  </si>
  <si>
    <t xml:space="preserve">イベント費（教育費を含む）</t>
  </si>
  <si>
    <t xml:space="preserve">支出合計</t>
  </si>
  <si>
    <t xml:space="preserve">年間収支</t>
  </si>
  <si>
    <t xml:space="preserve">実績 年間収支</t>
  </si>
  <si>
    <t xml:space="preserve">差額 年間収支</t>
  </si>
  <si>
    <t xml:space="preserve">貯蓄
残高</t>
  </si>
  <si>
    <t xml:space="preserve">現金</t>
  </si>
  <si>
    <t xml:space="preserve">投資</t>
  </si>
  <si>
    <t xml:space="preserve">貯蓄残高合計</t>
  </si>
  <si>
    <t xml:space="preserve">実績 貯蓄残高合計</t>
  </si>
  <si>
    <t xml:space="preserve">【使い方】黄色地の前提条件を入力すると、下の表が自動で連動します。「イベント費」の行（緑字）は、別タブ「イベント」の入力をそのまま読み込んでいます。車の買い替え・住宅・旅行など、大きな支出はそちらのタブに入力してください。</t>
  </si>
  <si>
    <t xml:space="preserve">差額 貯蓄残高</t>
  </si>
  <si>
    <t xml:space="preserve">【実績の記録】「実績 年間収支」「実績 貯蓄残高合計」の黄色セルに、1年終わったタイミング（1月1日がおすすめ）で実際の金額を入力すると、その下に「予測との差額」が自動で出ます。前提条件（基準年の支出合計など）は毎年見直して構いません。前提条件を書き直すと表全体の「予測」の数字は再計算されますが、この実績欄に一度入力した数字は上書きされずそのまま残るので、過去の実績記録が消えたり変わったりする心配はありません。</t>
  </si>
  <si>
    <t xml:space="preserve">【前提メモ】特別費を「年ごとに入れる」のはキャッシュフロー表だからです。月次の予算表では年間見込額を12で割って毎月積み立てます。同じお金でも表の役割が違えば扱い方が変わります。</t>
  </si>
  <si>
    <t xml:space="preserve">【前提メモ】「貯蓄残高合計」＝現金＋投資。黒字はすべて投資へ、赤字の年はまず投資を取り崩し、投資が尽きたら現金を使います。運用益は「（期首投資＋その年の拠出）×利回り」で、現金は運用しない前提（利回りをかけません）。この行がどこかの年でマイナスになる場合は、その前提のままでは資産が足りなくなることを示しています。</t>
  </si>
  <si>
    <t xml:space="preserve">【前提メモ】資金の流れ：期首の現金は生活防衛資金として据え置き、利回りはかけません（0％）。</t>
  </si>
  <si>
    <t xml:space="preserve">【想定寿命】参考：日本人の平均寿命は男性81.35歳・女性87.33歳（厚生労働省 令和7年簡易生命表・2026年7月公表）で、女性の方が約6年長い傾向があります。配偶者様が女性の場合は、ご本人より長生きする分の生活費も考えて、想定寿命に少し余裕を持たせておくと安心です。表は令和90年（2108年）まで作ってあります。想定する年齢の列まで「貯蓄残高合計」がプラスかどうかを確認する目安としてお使いください。</t>
  </si>
  <si>
    <t xml:space="preserve">【年金】受給開始年齢は60〜75歳で設定できます。65歳より前は1か月あたり0.4％の減額（60歳受給なら24％減）、後は1か月あたり0.7％の増額（70歳受給なら42％増）。減額・増額はどちらも一生続きます。年金は長生きするほど得をする「長生き保険」でもあるため、繰下げはその保険を厚くする行為にあたります。</t>
  </si>
  <si>
    <t xml:space="preserve">【シナリオの余地】退職後に副業・再就職・独立・家賃収入などが見込める場合は、「その他」の欄に年平均額を入力すると、その分だけ退職を早められます。既定では0円（保守的な前提）です。</t>
  </si>
  <si>
    <t xml:space="preserve">【シナリオの余地】お子様が独立するなど生活費が下がる見込みの年が来たら、「基準年の支出合計」を打ち直して生活費を見直してください。自動では下がらない前提にしてあります。</t>
  </si>
  <si>
    <t xml:space="preserve">【実質ベース】将来の金額は今の物価水準（実質ベース）で表示しています。話をシンプルにするため、インフレ率・賃金上昇率は表に入れていません（給与・固定費・生活費などの金額は、将来も今と同じ実質価値が続く前提です）。投資の想定利回り5％は、物価上昇分を差し引いた実質利回りとしてお使いください。和暦は令和が続くものと仮定しています。</t>
  </si>
</sst>
</file>

<file path=xl/styles.xml><?xml version="1.0" encoding="utf-8"?>
<styleSheet xmlns="http://schemas.openxmlformats.org/spreadsheetml/2006/main">
  <numFmts count="10">
    <numFmt numFmtId="164" formatCode="General"/>
    <numFmt numFmtId="165" formatCode="yyyy/mm/dd"/>
    <numFmt numFmtId="166" formatCode="#,##0;[RED]\(#,##0\);\-"/>
    <numFmt numFmtId="167" formatCode="#,##0.0;[RED]\(#,##0.0\);\-"/>
    <numFmt numFmtId="168" formatCode="yyyy/m/d"/>
    <numFmt numFmtId="169" formatCode="0.0%"/>
    <numFmt numFmtId="170" formatCode="0.0&quot;か月&quot;"/>
    <numFmt numFmtId="171" formatCode="#,##0;\-#,##0;;"/>
    <numFmt numFmtId="172" formatCode="#,##0"/>
    <numFmt numFmtId="173" formatCode="0"/>
  </numFmts>
  <fonts count="42">
    <font>
      <sz val="11"/>
      <color theme="1"/>
      <name val="Calibri"/>
      <family val="2"/>
      <charset val="1"/>
    </font>
    <font>
      <sz val="10"/>
      <name val="Arial"/>
      <family val="0"/>
    </font>
    <font>
      <sz val="10"/>
      <name val="Arial"/>
      <family val="0"/>
    </font>
    <font>
      <sz val="10"/>
      <name val="Arial"/>
      <family val="0"/>
    </font>
    <font>
      <b val="true"/>
      <sz val="18"/>
      <color rgb="FFB33A3A"/>
      <name val="Noto Sans CJK SC"/>
      <family val="2"/>
      <charset val="1"/>
    </font>
    <font>
      <i val="true"/>
      <sz val="11"/>
      <color rgb="FF8A6D3B"/>
      <name val="Noto Sans CJK SC"/>
      <family val="2"/>
      <charset val="1"/>
    </font>
    <font>
      <b val="true"/>
      <sz val="13"/>
      <color rgb="FF5C3A21"/>
      <name val="Noto Sans CJK SC"/>
      <family val="2"/>
      <charset val="1"/>
    </font>
    <font>
      <sz val="13"/>
      <color rgb="FF0000FF"/>
      <name val="Arial"/>
      <family val="0"/>
      <charset val="1"/>
    </font>
    <font>
      <sz val="13"/>
      <color rgb="FF0000FF"/>
      <name val="Noto Sans CJK SC"/>
      <family val="2"/>
      <charset val="1"/>
    </font>
    <font>
      <b val="true"/>
      <sz val="16"/>
      <color rgb="FFB33A3A"/>
      <name val="Noto Sans CJK SC"/>
      <family val="2"/>
      <charset val="1"/>
    </font>
    <font>
      <i val="true"/>
      <sz val="12.5"/>
      <color rgb="FF8A6D3B"/>
      <name val="Noto Sans CJK SC"/>
      <family val="2"/>
      <charset val="1"/>
    </font>
    <font>
      <b val="true"/>
      <sz val="13"/>
      <color rgb="FF5C3A21"/>
      <name val="Arial"/>
      <family val="0"/>
      <charset val="1"/>
    </font>
    <font>
      <sz val="11"/>
      <color rgb="FF3B2A1A"/>
      <name val="Noto Sans CJK SC"/>
      <family val="2"/>
      <charset val="1"/>
    </font>
    <font>
      <b val="true"/>
      <sz val="11"/>
      <color rgb="FFB33A3A"/>
      <name val="Noto Sans CJK SC"/>
      <family val="2"/>
      <charset val="1"/>
    </font>
    <font>
      <i val="true"/>
      <sz val="12.5"/>
      <color rgb="FF8A6D3B"/>
      <name val="Arial"/>
      <family val="0"/>
      <charset val="1"/>
    </font>
    <font>
      <sz val="13"/>
      <color rgb="FF008000"/>
      <name val="Arial"/>
      <family val="0"/>
      <charset val="1"/>
    </font>
    <font>
      <b val="true"/>
      <sz val="13"/>
      <color rgb="FF008000"/>
      <name val="Arial"/>
      <family val="0"/>
      <charset val="1"/>
    </font>
    <font>
      <b val="true"/>
      <sz val="16"/>
      <color rgb="FFB33A3A"/>
      <name val="Noto Sans CJK SC"/>
      <family val="0"/>
      <charset val="1"/>
    </font>
    <font>
      <sz val="11"/>
      <color theme="1"/>
      <name val="Noto Sans CJK SC"/>
      <family val="2"/>
      <charset val="1"/>
    </font>
    <font>
      <sz val="11"/>
      <color rgb="FF8A6D3B"/>
      <name val="Noto Sans CJK SC"/>
      <family val="0"/>
      <charset val="1"/>
    </font>
    <font>
      <sz val="11"/>
      <color rgb="FF3B2A1A"/>
      <name val="Noto Sans CJK SC"/>
      <family val="0"/>
      <charset val="1"/>
    </font>
    <font>
      <sz val="11"/>
      <color rgb="FFB33A3A"/>
      <name val="Noto Sans CJK SC"/>
      <family val="0"/>
      <charset val="1"/>
    </font>
    <font>
      <b val="true"/>
      <sz val="13"/>
      <color rgb="FF5C3A21"/>
      <name val="Noto Sans CJK SC"/>
      <family val="0"/>
      <charset val="1"/>
    </font>
    <font>
      <b val="true"/>
      <sz val="12"/>
      <color rgb="FFFFFFFF"/>
      <name val="Noto Sans CJK SC"/>
      <family val="0"/>
      <charset val="1"/>
    </font>
    <font>
      <sz val="10"/>
      <color rgb="FF8A6D3B"/>
      <name val="Noto Sans CJK SC"/>
      <family val="0"/>
      <charset val="1"/>
    </font>
    <font>
      <b val="true"/>
      <sz val="13"/>
      <color rgb="FF000000"/>
      <name val="Arial"/>
      <family val="0"/>
      <charset val="1"/>
    </font>
    <font>
      <b val="true"/>
      <sz val="13"/>
      <color rgb="FFB33A3A"/>
      <name val="Noto Sans CJK SC"/>
      <family val="0"/>
      <charset val="1"/>
    </font>
    <font>
      <b val="true"/>
      <sz val="16"/>
      <color rgb="FFB33A3A"/>
      <name val="Arial"/>
      <family val="0"/>
      <charset val="1"/>
    </font>
    <font>
      <sz val="12"/>
      <color rgb="FF000000"/>
      <name val="Arial"/>
      <family val="0"/>
      <charset val="1"/>
    </font>
    <font>
      <b val="true"/>
      <sz val="18"/>
      <color rgb="FF000000"/>
      <name val="Noto Sans CJK SC"/>
      <family val="2"/>
    </font>
    <font>
      <sz val="10"/>
      <color rgb="FF000000"/>
      <name val="Calibri"/>
      <family val="2"/>
    </font>
    <font>
      <b val="true"/>
      <sz val="10"/>
      <color rgb="FFFFFFFF"/>
      <name val="Noto Sans CJK SC"/>
      <family val="2"/>
      <charset val="1"/>
    </font>
    <font>
      <b val="true"/>
      <sz val="10"/>
      <name val="Noto Sans CJK SC"/>
      <family val="2"/>
      <charset val="1"/>
    </font>
    <font>
      <sz val="10"/>
      <color rgb="FF000000"/>
      <name val="Arial"/>
      <family val="0"/>
      <charset val="1"/>
    </font>
    <font>
      <b val="true"/>
      <sz val="10"/>
      <name val="Arial"/>
      <family val="0"/>
      <charset val="1"/>
    </font>
    <font>
      <sz val="9"/>
      <color rgb="FF808080"/>
      <name val="Noto Sans CJK SC"/>
      <family val="2"/>
      <charset val="1"/>
    </font>
    <font>
      <sz val="10"/>
      <color rgb="FF000000"/>
      <name val="Noto Sans CJK SC"/>
      <family val="2"/>
      <charset val="1"/>
    </font>
    <font>
      <sz val="10"/>
      <color rgb="FF0000FF"/>
      <name val="Arial"/>
      <family val="0"/>
      <charset val="1"/>
    </font>
    <font>
      <b val="true"/>
      <sz val="10"/>
      <color rgb="FFFFFFFF"/>
      <name val="Arial"/>
      <family val="0"/>
      <charset val="1"/>
    </font>
    <font>
      <sz val="10"/>
      <color rgb="FF008000"/>
      <name val="Arial"/>
      <family val="0"/>
      <charset val="1"/>
    </font>
    <font>
      <b val="true"/>
      <sz val="10"/>
      <color rgb="FF5C3A21"/>
      <name val="Noto Sans CJK SC"/>
      <family val="2"/>
      <charset val="1"/>
    </font>
    <font>
      <b val="true"/>
      <sz val="10"/>
      <color rgb="FF000000"/>
      <name val="Noto Sans CJK SC"/>
      <family val="2"/>
    </font>
  </fonts>
  <fills count="10">
    <fill>
      <patternFill patternType="none"/>
    </fill>
    <fill>
      <patternFill patternType="gray125"/>
    </fill>
    <fill>
      <patternFill patternType="solid">
        <fgColor rgb="FFF2C464"/>
        <bgColor rgb="FFC9A66B"/>
      </patternFill>
    </fill>
    <fill>
      <patternFill patternType="solid">
        <fgColor rgb="FFFDF3DC"/>
        <bgColor rgb="FFFFF8E7"/>
      </patternFill>
    </fill>
    <fill>
      <patternFill patternType="solid">
        <fgColor rgb="FFFFF8E7"/>
        <bgColor rgb="FFFDF3DC"/>
      </patternFill>
    </fill>
    <fill>
      <patternFill patternType="solid">
        <fgColor rgb="FFC9A66B"/>
        <bgColor rgb="FFB3B3B3"/>
      </patternFill>
    </fill>
    <fill>
      <patternFill patternType="solid">
        <fgColor rgb="FFEFE3D0"/>
        <bgColor rgb="FFE3EAD6"/>
      </patternFill>
    </fill>
    <fill>
      <patternFill patternType="solid">
        <fgColor rgb="FFFBE7B5"/>
        <bgColor rgb="FFEFE3D0"/>
      </patternFill>
    </fill>
    <fill>
      <patternFill patternType="solid">
        <fgColor rgb="FFE3EAD6"/>
        <bgColor rgb="FFEFE3D0"/>
      </patternFill>
    </fill>
    <fill>
      <patternFill patternType="solid">
        <fgColor rgb="FFF6D8CE"/>
        <bgColor rgb="FFEFE3D0"/>
      </patternFill>
    </fill>
  </fills>
  <borders count="3">
    <border diagonalUp="false" diagonalDown="false">
      <left/>
      <right/>
      <top/>
      <bottom/>
      <diagonal/>
    </border>
    <border diagonalUp="false" diagonalDown="false">
      <left style="thin">
        <color rgb="FFC9A66B"/>
      </left>
      <right style="thin">
        <color rgb="FFC9A66B"/>
      </right>
      <top style="thin">
        <color rgb="FFC9A66B"/>
      </top>
      <bottom style="thin">
        <color rgb="FFC9A66B"/>
      </bottom>
      <diagonal/>
    </border>
    <border diagonalUp="false" diagonalDown="false">
      <left style="thin">
        <color rgb="FFC9A66B"/>
      </left>
      <right/>
      <top style="thin">
        <color rgb="FFC9A66B"/>
      </top>
      <bottom style="thin">
        <color rgb="FFC9A66B"/>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1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0" xfId="0" applyFont="true" applyBorder="false" applyAlignment="true" applyProtection="true">
      <alignment horizontal="left" vertical="center" textRotation="0" wrapText="false" indent="0" shrinkToFit="false"/>
      <protection locked="true" hidden="false"/>
    </xf>
    <xf numFmtId="164" fontId="0" fillId="2" borderId="0" xfId="0" applyFont="false" applyBorder="false" applyAlignment="true" applyProtection="true">
      <alignment horizontal="general" vertical="bottom" textRotation="0" wrapText="false" indent="0" shrinkToFit="false"/>
      <protection locked="true" hidden="false"/>
    </xf>
    <xf numFmtId="164" fontId="5" fillId="3" borderId="0" xfId="0" applyFont="true" applyBorder="false" applyAlignment="true" applyProtection="true">
      <alignment horizontal="left" vertical="bottom" textRotation="0" wrapText="false" indent="0" shrinkToFit="false"/>
      <protection locked="true" hidden="false"/>
    </xf>
    <xf numFmtId="164" fontId="0" fillId="3" borderId="0" xfId="0" applyFont="false" applyBorder="false" applyAlignment="true" applyProtection="true">
      <alignment horizontal="general" vertical="bottom" textRotation="0" wrapText="false" indent="0" shrinkToFit="false"/>
      <protection locked="true" hidden="false"/>
    </xf>
    <xf numFmtId="164" fontId="6" fillId="3" borderId="0" xfId="0" applyFont="true" applyBorder="false" applyAlignment="true" applyProtection="true">
      <alignment horizontal="right" vertical="center" textRotation="0" wrapText="false" indent="0" shrinkToFit="false"/>
      <protection locked="true" hidden="false"/>
    </xf>
    <xf numFmtId="165" fontId="7" fillId="4" borderId="1" xfId="0" applyFont="true" applyBorder="true" applyAlignment="true" applyProtection="true">
      <alignment horizontal="general" vertical="bottom" textRotation="0" wrapText="false" indent="0" shrinkToFit="false"/>
      <protection locked="false" hidden="false"/>
    </xf>
    <xf numFmtId="164" fontId="8" fillId="4" borderId="1" xfId="0" applyFont="true" applyBorder="true" applyAlignment="true" applyProtection="true">
      <alignment horizontal="general" vertical="bottom" textRotation="0" wrapText="false" indent="0" shrinkToFit="false"/>
      <protection locked="false" hidden="false"/>
    </xf>
    <xf numFmtId="164" fontId="9" fillId="2" borderId="0" xfId="0" applyFont="true" applyBorder="false" applyAlignment="true" applyProtection="true">
      <alignment horizontal="general" vertical="bottom" textRotation="0" wrapText="false" indent="0" shrinkToFit="false"/>
      <protection locked="true" hidden="false"/>
    </xf>
    <xf numFmtId="164" fontId="10" fillId="3" borderId="0" xfId="0" applyFont="true" applyBorder="true" applyAlignment="true" applyProtection="true">
      <alignment horizontal="general" vertical="bottom" textRotation="0" wrapText="false" indent="0" shrinkToFit="false"/>
      <protection locked="true" hidden="false"/>
    </xf>
    <xf numFmtId="164" fontId="7" fillId="4" borderId="1" xfId="0" applyFont="true" applyBorder="true" applyAlignment="true" applyProtection="true">
      <alignment horizontal="general" vertical="top" textRotation="0" wrapText="true" indent="0" shrinkToFit="false"/>
      <protection locked="false" hidden="false"/>
    </xf>
    <xf numFmtId="164" fontId="8" fillId="4" borderId="1" xfId="0" applyFont="true" applyBorder="true" applyAlignment="true" applyProtection="true">
      <alignment horizontal="general" vertical="top" textRotation="0" wrapText="true" indent="0" shrinkToFit="false"/>
      <protection locked="false" hidden="false"/>
    </xf>
    <xf numFmtId="164" fontId="11" fillId="3" borderId="0" xfId="0" applyFont="true" applyBorder="false" applyAlignment="true" applyProtection="true">
      <alignment horizontal="center" vertical="center" textRotation="0" wrapText="false" indent="0" shrinkToFit="false"/>
      <protection locked="true" hidden="false"/>
    </xf>
    <xf numFmtId="164" fontId="7" fillId="4" borderId="1" xfId="0" applyFont="true" applyBorder="true" applyAlignment="true" applyProtection="true">
      <alignment horizontal="general" vertical="bottom" textRotation="0" wrapText="false" indent="0" shrinkToFit="false"/>
      <protection locked="false" hidden="false"/>
    </xf>
    <xf numFmtId="164" fontId="6" fillId="3" borderId="0" xfId="0" applyFont="true" applyBorder="false" applyAlignment="true" applyProtection="true">
      <alignment horizontal="general" vertical="bottom" textRotation="0" wrapText="false" indent="0" shrinkToFit="false"/>
      <protection locked="true" hidden="false"/>
    </xf>
    <xf numFmtId="164" fontId="7" fillId="4" borderId="2" xfId="0" applyFont="true" applyBorder="true" applyAlignment="true" applyProtection="true">
      <alignment horizontal="general" vertical="bottom" textRotation="0" wrapText="false" indent="0" shrinkToFit="false"/>
      <protection locked="false" hidden="false"/>
    </xf>
    <xf numFmtId="164" fontId="5" fillId="3" borderId="0" xfId="0" applyFont="true" applyBorder="true" applyAlignment="true" applyProtection="true">
      <alignment horizontal="center" vertical="bottom" textRotation="0" wrapText="false" indent="0" shrinkToFit="false"/>
      <protection locked="true" hidden="false"/>
    </xf>
    <xf numFmtId="164" fontId="12" fillId="3" borderId="0" xfId="0" applyFont="true" applyBorder="true" applyAlignment="true" applyProtection="true">
      <alignment horizontal="general" vertical="center" textRotation="0" wrapText="true" indent="0" shrinkToFit="false"/>
      <protection locked="true" hidden="false"/>
    </xf>
    <xf numFmtId="164" fontId="13" fillId="3" borderId="0" xfId="0" applyFont="true" applyBorder="true" applyAlignment="true" applyProtection="true">
      <alignment horizontal="general" vertical="center" textRotation="0" wrapText="true" indent="0" shrinkToFit="false"/>
      <protection locked="true" hidden="false"/>
    </xf>
    <xf numFmtId="164" fontId="11" fillId="3" borderId="0" xfId="0" applyFont="true" applyBorder="false" applyAlignment="true" applyProtection="true">
      <alignment horizontal="general" vertical="bottom" textRotation="0" wrapText="false" indent="0" shrinkToFit="false"/>
      <protection locked="true" hidden="false"/>
    </xf>
    <xf numFmtId="166" fontId="7" fillId="4" borderId="1" xfId="0" applyFont="true" applyBorder="true" applyAlignment="true" applyProtection="true">
      <alignment horizontal="general" vertical="bottom" textRotation="0" wrapText="false" indent="0" shrinkToFit="false"/>
      <protection locked="false" hidden="false"/>
    </xf>
    <xf numFmtId="164" fontId="14" fillId="3" borderId="0" xfId="0" applyFont="true" applyBorder="false" applyAlignment="true" applyProtection="true">
      <alignment horizontal="general" vertical="center" textRotation="0" wrapText="true" indent="0" shrinkToFit="false"/>
      <protection locked="true" hidden="false"/>
    </xf>
    <xf numFmtId="164" fontId="10" fillId="3" borderId="0" xfId="0" applyFont="true" applyBorder="false" applyAlignment="true" applyProtection="true">
      <alignment horizontal="general" vertical="center" textRotation="0" wrapText="true" indent="0" shrinkToFit="false"/>
      <protection locked="true" hidden="false"/>
    </xf>
    <xf numFmtId="166" fontId="15" fillId="3" borderId="1" xfId="0" applyFont="true" applyBorder="true" applyAlignment="true" applyProtection="true">
      <alignment horizontal="general" vertical="bottom" textRotation="0" wrapText="false" indent="0" shrinkToFit="false"/>
      <protection locked="true" hidden="false"/>
    </xf>
    <xf numFmtId="166" fontId="16" fillId="3" borderId="1" xfId="0" applyFont="true" applyBorder="true" applyAlignment="true" applyProtection="true">
      <alignment horizontal="general" vertical="bottom" textRotation="0" wrapText="false" indent="0" shrinkToFit="false"/>
      <protection locked="true" hidden="false"/>
    </xf>
    <xf numFmtId="167" fontId="15" fillId="3" borderId="1" xfId="0" applyFont="true" applyBorder="true" applyAlignment="true" applyProtection="true">
      <alignment horizontal="general" vertical="bottom" textRotation="0" wrapText="false" indent="0" shrinkToFit="false"/>
      <protection locked="true" hidden="false"/>
    </xf>
    <xf numFmtId="164" fontId="10" fillId="3" borderId="0" xfId="0" applyFont="true" applyBorder="false" applyAlignment="true" applyProtection="true">
      <alignment horizontal="general" vertical="bottom" textRotation="0" wrapText="false" indent="0" shrinkToFit="false"/>
      <protection locked="true" hidden="false"/>
    </xf>
    <xf numFmtId="164" fontId="17" fillId="2" borderId="0" xfId="0" applyFont="true" applyBorder="false" applyAlignment="true" applyProtection="true">
      <alignment horizontal="general" vertical="bottom" textRotation="0" wrapText="false" indent="0" shrinkToFit="false"/>
      <protection locked="true" hidden="false"/>
    </xf>
    <xf numFmtId="164" fontId="18" fillId="0" borderId="0" xfId="0" applyFont="true" applyBorder="false" applyAlignment="true" applyProtection="true">
      <alignment horizontal="general" vertical="bottom" textRotation="0" wrapText="false" indent="0" shrinkToFit="false"/>
      <protection locked="true" hidden="false"/>
    </xf>
    <xf numFmtId="164" fontId="19" fillId="3" borderId="0" xfId="0" applyFont="true" applyBorder="false" applyAlignment="true" applyProtection="true">
      <alignment horizontal="general" vertical="bottom" textRotation="0" wrapText="false" indent="0" shrinkToFit="false"/>
      <protection locked="true" hidden="false"/>
    </xf>
    <xf numFmtId="166" fontId="0" fillId="0" borderId="0" xfId="0" applyFont="false" applyBorder="false" applyAlignment="true" applyProtection="true">
      <alignment horizontal="general" vertical="bottom" textRotation="0" wrapText="false" indent="0" shrinkToFit="false"/>
      <protection locked="true" hidden="false"/>
    </xf>
    <xf numFmtId="164" fontId="20" fillId="3" borderId="0" xfId="0" applyFont="true" applyBorder="true" applyAlignment="true" applyProtection="true">
      <alignment horizontal="general" vertical="center" textRotation="0" wrapText="true" indent="0" shrinkToFit="false"/>
      <protection locked="true" hidden="false"/>
    </xf>
    <xf numFmtId="164" fontId="21" fillId="3" borderId="0" xfId="0" applyFont="true" applyBorder="true" applyAlignment="true" applyProtection="true">
      <alignment horizontal="general" vertical="center" textRotation="0" wrapText="true" indent="0" shrinkToFit="false"/>
      <protection locked="true" hidden="false"/>
    </xf>
    <xf numFmtId="164" fontId="22" fillId="3" borderId="0" xfId="0" applyFont="true" applyBorder="false" applyAlignment="true" applyProtection="true">
      <alignment horizontal="general" vertical="bottom" textRotation="0" wrapText="false" indent="0" shrinkToFit="false"/>
      <protection locked="true" hidden="false"/>
    </xf>
    <xf numFmtId="168" fontId="7" fillId="4" borderId="1" xfId="0" applyFont="true" applyBorder="true" applyAlignment="true" applyProtection="true">
      <alignment horizontal="center" vertical="center" textRotation="0" wrapText="false" indent="0" shrinkToFit="false"/>
      <protection locked="false" hidden="false"/>
    </xf>
    <xf numFmtId="164" fontId="23" fillId="5" borderId="1" xfId="0" applyFont="true" applyBorder="true" applyAlignment="true" applyProtection="true">
      <alignment horizontal="center" vertical="center" textRotation="0" wrapText="false" indent="0" shrinkToFit="false"/>
      <protection locked="true" hidden="false"/>
    </xf>
    <xf numFmtId="164" fontId="22" fillId="3" borderId="1" xfId="0" applyFont="true" applyBorder="true" applyAlignment="true" applyProtection="true">
      <alignment horizontal="general" vertical="bottom" textRotation="0" wrapText="false" indent="0" shrinkToFit="false"/>
      <protection locked="true" hidden="false"/>
    </xf>
    <xf numFmtId="164" fontId="24" fillId="3" borderId="0" xfId="0" applyFont="true" applyBorder="false" applyAlignment="true" applyProtection="true">
      <alignment horizontal="general" vertical="center" textRotation="0" wrapText="true" indent="0" shrinkToFit="false"/>
      <protection locked="true" hidden="false"/>
    </xf>
    <xf numFmtId="164" fontId="22" fillId="6" borderId="1" xfId="0" applyFont="true" applyBorder="true" applyAlignment="true" applyProtection="true">
      <alignment horizontal="general" vertical="bottom" textRotation="0" wrapText="false" indent="0" shrinkToFit="false"/>
      <protection locked="true" hidden="false"/>
    </xf>
    <xf numFmtId="166" fontId="25" fillId="6" borderId="1" xfId="0" applyFont="true" applyBorder="true" applyAlignment="true" applyProtection="true">
      <alignment horizontal="general" vertical="bottom" textRotation="0" wrapText="false" indent="0" shrinkToFit="false"/>
      <protection locked="true" hidden="false"/>
    </xf>
    <xf numFmtId="164" fontId="26" fillId="7" borderId="1" xfId="0" applyFont="true" applyBorder="true" applyAlignment="true" applyProtection="true">
      <alignment horizontal="general" vertical="bottom" textRotation="0" wrapText="false" indent="0" shrinkToFit="false"/>
      <protection locked="true" hidden="false"/>
    </xf>
    <xf numFmtId="166" fontId="27" fillId="7" borderId="1" xfId="0" applyFont="true" applyBorder="true" applyAlignment="true" applyProtection="true">
      <alignment horizontal="general" vertical="bottom" textRotation="0" wrapText="false" indent="0" shrinkToFit="false"/>
      <protection locked="true" hidden="false"/>
    </xf>
    <xf numFmtId="164" fontId="19" fillId="3" borderId="1" xfId="0" applyFont="true" applyBorder="true" applyAlignment="true" applyProtection="true">
      <alignment horizontal="general" vertical="bottom" textRotation="0" wrapText="false" indent="0" shrinkToFit="false"/>
      <protection locked="true" hidden="false"/>
    </xf>
    <xf numFmtId="166" fontId="28" fillId="3" borderId="1" xfId="0" applyFont="true" applyBorder="true" applyAlignment="true" applyProtection="true">
      <alignment horizontal="general" vertical="bottom" textRotation="0" wrapText="false" indent="0" shrinkToFit="false"/>
      <protection locked="true" hidden="false"/>
    </xf>
    <xf numFmtId="169" fontId="25" fillId="6" borderId="1" xfId="0" applyFont="true" applyBorder="true" applyAlignment="true" applyProtection="true">
      <alignment horizontal="general" vertical="bottom" textRotation="0" wrapText="false" indent="0" shrinkToFit="false"/>
      <protection locked="true" hidden="false"/>
    </xf>
    <xf numFmtId="164" fontId="19" fillId="3" borderId="0" xfId="0" applyFont="true" applyBorder="true" applyAlignment="true" applyProtection="true">
      <alignment horizontal="general" vertical="center" textRotation="0" wrapText="true" indent="0" shrinkToFit="false"/>
      <protection locked="true" hidden="false"/>
    </xf>
    <xf numFmtId="170" fontId="25" fillId="6" borderId="1" xfId="0" applyFont="true" applyBorder="true" applyAlignment="true" applyProtection="true">
      <alignment horizontal="general" vertical="bottom" textRotation="0" wrapText="false" indent="0" shrinkToFit="false"/>
      <protection locked="true" hidden="false"/>
    </xf>
    <xf numFmtId="164" fontId="19" fillId="0" borderId="0" xfId="0" applyFont="true" applyBorder="true" applyAlignment="true" applyProtection="true">
      <alignment horizontal="center" vertical="center" textRotation="0" wrapText="false" indent="0" shrinkToFit="false"/>
      <protection locked="true" hidden="false"/>
    </xf>
    <xf numFmtId="164" fontId="31" fillId="2" borderId="1" xfId="0" applyFont="true" applyBorder="true" applyAlignment="true" applyProtection="true">
      <alignment horizontal="center" vertical="bottom" textRotation="0" wrapText="true" indent="0" shrinkToFit="false"/>
      <protection locked="true" hidden="false"/>
    </xf>
    <xf numFmtId="164" fontId="32" fillId="3" borderId="0" xfId="0" applyFont="true" applyBorder="false" applyAlignment="true" applyProtection="true">
      <alignment horizontal="general" vertical="bottom" textRotation="0" wrapText="false" indent="0" shrinkToFit="false"/>
      <protection locked="true" hidden="false"/>
    </xf>
    <xf numFmtId="172" fontId="33" fillId="8" borderId="1" xfId="0" applyFont="true" applyBorder="true" applyAlignment="true" applyProtection="true">
      <alignment horizontal="general" vertical="bottom" textRotation="0" wrapText="false" indent="0" shrinkToFit="false"/>
      <protection locked="true" hidden="false"/>
    </xf>
    <xf numFmtId="167" fontId="34" fillId="8" borderId="1" xfId="0" applyFont="true" applyBorder="true" applyAlignment="true" applyProtection="true">
      <alignment horizontal="general" vertical="bottom" textRotation="0" wrapText="false" indent="0" shrinkToFit="false"/>
      <protection locked="true" hidden="false"/>
    </xf>
    <xf numFmtId="164" fontId="35" fillId="3" borderId="0" xfId="0" applyFont="true" applyBorder="false" applyAlignment="true" applyProtection="true">
      <alignment horizontal="left" vertical="center" textRotation="0" wrapText="true" indent="0" shrinkToFit="false"/>
      <protection locked="true" hidden="false"/>
    </xf>
    <xf numFmtId="172" fontId="34" fillId="7" borderId="1" xfId="0" applyFont="true" applyBorder="true" applyAlignment="true" applyProtection="true">
      <alignment horizontal="general" vertical="bottom" textRotation="0" wrapText="false" indent="0" shrinkToFit="false"/>
      <protection locked="true" hidden="false"/>
    </xf>
    <xf numFmtId="167" fontId="34" fillId="7" borderId="1" xfId="0" applyFont="true" applyBorder="true" applyAlignment="true" applyProtection="true">
      <alignment horizontal="general" vertical="bottom" textRotation="0" wrapText="false" indent="0" shrinkToFit="false"/>
      <protection locked="true" hidden="false"/>
    </xf>
    <xf numFmtId="172" fontId="34" fillId="6" borderId="1" xfId="0" applyFont="true" applyBorder="true" applyAlignment="true" applyProtection="true">
      <alignment horizontal="general" vertical="bottom" textRotation="0" wrapText="false" indent="0" shrinkToFit="false"/>
      <protection locked="true" hidden="false"/>
    </xf>
    <xf numFmtId="167" fontId="34" fillId="6" borderId="1" xfId="0" applyFont="true" applyBorder="true" applyAlignment="true" applyProtection="true">
      <alignment horizontal="general" vertical="bottom" textRotation="0" wrapText="false" indent="0" shrinkToFit="false"/>
      <protection locked="true" hidden="false"/>
    </xf>
    <xf numFmtId="164" fontId="36" fillId="4" borderId="1" xfId="0" applyFont="true" applyBorder="true" applyAlignment="true" applyProtection="true">
      <alignment horizontal="general" vertical="bottom" textRotation="0" wrapText="false" indent="0" shrinkToFit="false"/>
      <protection locked="false" hidden="false"/>
    </xf>
    <xf numFmtId="172" fontId="37" fillId="4" borderId="1" xfId="0" applyFont="true" applyBorder="true" applyAlignment="true" applyProtection="true">
      <alignment horizontal="general" vertical="bottom" textRotation="0" wrapText="false" indent="0" shrinkToFit="false"/>
      <protection locked="false" hidden="false"/>
    </xf>
    <xf numFmtId="164" fontId="33" fillId="4" borderId="1" xfId="0" applyFont="true" applyBorder="true" applyAlignment="true" applyProtection="true">
      <alignment horizontal="center" vertical="bottom" textRotation="0" wrapText="false" indent="0" shrinkToFit="false"/>
      <protection locked="false" hidden="false"/>
    </xf>
    <xf numFmtId="172" fontId="33" fillId="3" borderId="1" xfId="0" applyFont="true" applyBorder="true" applyAlignment="true" applyProtection="true">
      <alignment horizontal="general" vertical="bottom" textRotation="0" wrapText="false" indent="0" shrinkToFit="false"/>
      <protection locked="true" hidden="false"/>
    </xf>
    <xf numFmtId="164" fontId="33" fillId="4" borderId="1" xfId="0" applyFont="true" applyBorder="true" applyAlignment="true" applyProtection="true">
      <alignment horizontal="general" vertical="bottom" textRotation="0" wrapText="false" indent="0" shrinkToFit="false"/>
      <protection locked="false" hidden="false"/>
    </xf>
    <xf numFmtId="172" fontId="34" fillId="8" borderId="1" xfId="0" applyFont="true" applyBorder="true" applyAlignment="true" applyProtection="true">
      <alignment horizontal="general" vertical="bottom" textRotation="0" wrapText="false" indent="0" shrinkToFit="false"/>
      <protection locked="true" hidden="false"/>
    </xf>
    <xf numFmtId="164" fontId="12" fillId="3" borderId="0" xfId="0" applyFont="true" applyBorder="false" applyAlignment="true" applyProtection="true">
      <alignment horizontal="general" vertical="bottom" textRotation="0" wrapText="false" indent="0" shrinkToFit="false"/>
      <protection locked="true" hidden="false"/>
    </xf>
    <xf numFmtId="164" fontId="35" fillId="3" borderId="0" xfId="0" applyFont="true" applyBorder="false" applyAlignment="true" applyProtection="true">
      <alignment horizontal="general" vertical="bottom" textRotation="0" wrapText="false" indent="0" shrinkToFit="false"/>
      <protection locked="true" hidden="false"/>
    </xf>
    <xf numFmtId="164" fontId="38" fillId="2" borderId="1" xfId="0" applyFont="true" applyBorder="true" applyAlignment="true" applyProtection="true">
      <alignment horizontal="center" vertical="center" textRotation="0" wrapText="true" indent="0" shrinkToFit="false"/>
      <protection locked="true" hidden="false"/>
    </xf>
    <xf numFmtId="164" fontId="31" fillId="2" borderId="1" xfId="0" applyFont="true" applyBorder="true" applyAlignment="true" applyProtection="true">
      <alignment horizontal="center" vertical="center" textRotation="0" wrapText="true" indent="0" shrinkToFit="false"/>
      <protection locked="true" hidden="false"/>
    </xf>
    <xf numFmtId="164" fontId="33" fillId="3" borderId="1" xfId="0" applyFont="true" applyBorder="true" applyAlignment="true" applyProtection="true">
      <alignment horizontal="general" vertical="bottom" textRotation="0" wrapText="false" indent="0" shrinkToFit="false"/>
      <protection locked="true" hidden="false"/>
    </xf>
    <xf numFmtId="164" fontId="36" fillId="3" borderId="1" xfId="0" applyFont="true" applyBorder="true" applyAlignment="true" applyProtection="true">
      <alignment horizontal="general" vertical="bottom" textRotation="0" wrapText="false" indent="0" shrinkToFit="false"/>
      <protection locked="true" hidden="false"/>
    </xf>
    <xf numFmtId="164" fontId="36" fillId="3" borderId="1" xfId="0" applyFont="true" applyBorder="true" applyAlignment="true" applyProtection="true">
      <alignment horizontal="center" vertical="bottom" textRotation="0" wrapText="false" indent="0" shrinkToFit="false"/>
      <protection locked="true" hidden="false"/>
    </xf>
    <xf numFmtId="164" fontId="37" fillId="4" borderId="1" xfId="0" applyFont="true" applyBorder="true" applyAlignment="true" applyProtection="true">
      <alignment horizontal="general" vertical="bottom" textRotation="0" wrapText="false" indent="0" shrinkToFit="false"/>
      <protection locked="false" hidden="false"/>
    </xf>
    <xf numFmtId="164" fontId="33" fillId="3" borderId="1" xfId="0" applyFont="true" applyBorder="true" applyAlignment="true" applyProtection="true">
      <alignment horizontal="center" vertical="bottom" textRotation="0" wrapText="false" indent="0" shrinkToFit="false"/>
      <protection locked="true" hidden="false"/>
    </xf>
    <xf numFmtId="173" fontId="34" fillId="6" borderId="1" xfId="0" applyFont="true" applyBorder="true" applyAlignment="true" applyProtection="true">
      <alignment horizontal="general" vertical="bottom" textRotation="0" wrapText="false" indent="0" shrinkToFit="false"/>
      <protection locked="true" hidden="false"/>
    </xf>
    <xf numFmtId="173" fontId="33" fillId="8" borderId="1" xfId="0" applyFont="true" applyBorder="true" applyAlignment="true" applyProtection="true">
      <alignment horizontal="general" vertical="bottom" textRotation="0" wrapText="false" indent="0" shrinkToFit="false"/>
      <protection locked="true" hidden="false"/>
    </xf>
    <xf numFmtId="167" fontId="37" fillId="4" borderId="1" xfId="0" applyFont="true" applyBorder="true" applyAlignment="true" applyProtection="true">
      <alignment horizontal="general" vertical="bottom" textRotation="0" wrapText="false" indent="0" shrinkToFit="false"/>
      <protection locked="false" hidden="false"/>
    </xf>
    <xf numFmtId="166" fontId="34" fillId="7" borderId="1" xfId="0" applyFont="true" applyBorder="true" applyAlignment="true" applyProtection="true">
      <alignment horizontal="general" vertical="bottom" textRotation="0" wrapText="false" indent="0" shrinkToFit="false"/>
      <protection locked="true" hidden="false"/>
    </xf>
    <xf numFmtId="167" fontId="34" fillId="3" borderId="1" xfId="0" applyFont="true" applyBorder="true" applyAlignment="true" applyProtection="true">
      <alignment horizontal="right" vertical="bottom" textRotation="0" wrapText="false" indent="0" shrinkToFit="false"/>
      <protection locked="true" hidden="false"/>
    </xf>
    <xf numFmtId="164" fontId="35" fillId="3" borderId="1" xfId="0" applyFont="true" applyBorder="true" applyAlignment="true" applyProtection="true">
      <alignment horizontal="general" vertical="bottom" textRotation="0" wrapText="false" indent="0" shrinkToFit="false"/>
      <protection locked="true" hidden="false"/>
    </xf>
    <xf numFmtId="164" fontId="33" fillId="3" borderId="0" xfId="0" applyFont="true" applyBorder="false" applyAlignment="true" applyProtection="true">
      <alignment horizontal="general" vertical="bottom" textRotation="0" wrapText="false" indent="0" shrinkToFit="false"/>
      <protection locked="true" hidden="false"/>
    </xf>
    <xf numFmtId="164" fontId="36" fillId="3" borderId="0" xfId="0" applyFont="true" applyBorder="false" applyAlignment="true" applyProtection="true">
      <alignment horizontal="general" vertical="bottom" textRotation="0" wrapText="false" indent="0" shrinkToFit="false"/>
      <protection locked="true" hidden="false"/>
    </xf>
    <xf numFmtId="167" fontId="34" fillId="3" borderId="0" xfId="0" applyFont="true" applyBorder="false" applyAlignment="true" applyProtection="true">
      <alignment horizontal="right" vertical="bottom" textRotation="0" wrapText="false" indent="0" shrinkToFit="false"/>
      <protection locked="true" hidden="false"/>
    </xf>
    <xf numFmtId="164" fontId="5" fillId="0" borderId="0" xfId="0" applyFont="true" applyBorder="false" applyAlignment="true" applyProtection="true">
      <alignment horizontal="left" vertical="bottom"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false"/>
    </xf>
    <xf numFmtId="164" fontId="33" fillId="0" borderId="0" xfId="0" applyFont="true" applyBorder="false" applyAlignment="true" applyProtection="true">
      <alignment horizontal="general" vertical="bottom" textRotation="0" wrapText="false" indent="0" shrinkToFit="false"/>
      <protection locked="true" hidden="false"/>
    </xf>
    <xf numFmtId="164" fontId="36" fillId="0" borderId="0" xfId="0" applyFont="true" applyBorder="false" applyAlignment="true" applyProtection="true">
      <alignment horizontal="general" vertical="bottom" textRotation="0" wrapText="false" indent="0" shrinkToFit="false"/>
      <protection locked="true" hidden="false"/>
    </xf>
    <xf numFmtId="167" fontId="7" fillId="4" borderId="1" xfId="0" applyFont="true" applyBorder="true" applyAlignment="true" applyProtection="true">
      <alignment horizontal="general" vertical="bottom" textRotation="0" wrapText="false" indent="0" shrinkToFit="false"/>
      <protection locked="false" hidden="false"/>
    </xf>
    <xf numFmtId="164" fontId="10" fillId="0" borderId="0" xfId="0" applyFont="true" applyBorder="false" applyAlignment="true" applyProtection="true">
      <alignment horizontal="general" vertical="bottom" textRotation="0" wrapText="false" indent="0" shrinkToFit="false"/>
      <protection locked="tru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9" fontId="7" fillId="4" borderId="1" xfId="0" applyFont="true" applyBorder="true" applyAlignment="true" applyProtection="true">
      <alignment horizontal="general" vertical="bottom" textRotation="0" wrapText="false" indent="0" shrinkToFit="false"/>
      <protection locked="false" hidden="false"/>
    </xf>
    <xf numFmtId="167" fontId="39" fillId="3" borderId="1" xfId="0" applyFont="true" applyBorder="true" applyAlignment="true" applyProtection="true">
      <alignment horizontal="general" vertical="bottom" textRotation="0" wrapText="false" indent="0" shrinkToFit="false"/>
      <protection locked="true" hidden="false"/>
    </xf>
    <xf numFmtId="173" fontId="7" fillId="4" borderId="1" xfId="0" applyFont="true" applyBorder="true" applyAlignment="true" applyProtection="true">
      <alignment horizontal="general" vertical="bottom" textRotation="0" wrapText="false" indent="0" shrinkToFit="false"/>
      <protection locked="false" hidden="false"/>
    </xf>
    <xf numFmtId="164" fontId="40" fillId="2" borderId="1" xfId="0" applyFont="true" applyBorder="true" applyAlignment="true" applyProtection="true">
      <alignment horizontal="center" vertical="center" textRotation="0" wrapText="true" indent="0" shrinkToFit="false"/>
      <protection locked="true" hidden="false"/>
    </xf>
    <xf numFmtId="164" fontId="31" fillId="2" borderId="1" xfId="0" applyFont="true" applyBorder="true" applyAlignment="true" applyProtection="true">
      <alignment horizontal="right" vertical="bottom" textRotation="0" wrapText="false" indent="0" shrinkToFit="false"/>
      <protection locked="true" hidden="false"/>
    </xf>
    <xf numFmtId="173" fontId="38" fillId="2" borderId="1" xfId="0" applyFont="true" applyBorder="true" applyAlignment="true" applyProtection="true">
      <alignment horizontal="right" vertical="bottom" textRotation="0" wrapText="false" indent="0" shrinkToFit="false"/>
      <protection locked="true" hidden="false"/>
    </xf>
    <xf numFmtId="164" fontId="32" fillId="7" borderId="1" xfId="0" applyFont="true" applyBorder="true" applyAlignment="true" applyProtection="true">
      <alignment horizontal="center" vertical="center" textRotation="0" wrapText="true" indent="0" shrinkToFit="false"/>
      <protection locked="true" hidden="false"/>
    </xf>
    <xf numFmtId="164" fontId="36" fillId="7" borderId="1" xfId="0" applyFont="true" applyBorder="true" applyAlignment="true" applyProtection="true">
      <alignment horizontal="general" vertical="bottom" textRotation="0" wrapText="false" indent="0" shrinkToFit="false"/>
      <protection locked="true" hidden="false"/>
    </xf>
    <xf numFmtId="164" fontId="0" fillId="0" borderId="1" xfId="0" applyFont="false" applyBorder="true" applyAlignment="true" applyProtection="true">
      <alignment horizontal="general" vertical="bottom" textRotation="0" wrapText="false" indent="0" shrinkToFit="false"/>
      <protection locked="true" hidden="false"/>
    </xf>
    <xf numFmtId="173" fontId="33" fillId="7" borderId="1" xfId="0" applyFont="true" applyBorder="true" applyAlignment="true" applyProtection="true">
      <alignment horizontal="right" vertical="bottom" textRotation="0" wrapText="false" indent="0" shrinkToFit="false"/>
      <protection locked="true" hidden="false"/>
    </xf>
    <xf numFmtId="164" fontId="0" fillId="7" borderId="1" xfId="0" applyFont="false" applyBorder="true" applyAlignment="true" applyProtection="true">
      <alignment horizontal="general" vertical="bottom" textRotation="0" wrapText="false" indent="0" shrinkToFit="false"/>
      <protection locked="true" hidden="false"/>
    </xf>
    <xf numFmtId="164" fontId="36" fillId="0" borderId="1" xfId="0" applyFont="true" applyBorder="true" applyAlignment="true" applyProtection="true">
      <alignment horizontal="general" vertical="bottom" textRotation="0" wrapText="false" indent="0" shrinkToFit="false"/>
      <protection locked="true" hidden="false"/>
    </xf>
    <xf numFmtId="166" fontId="33" fillId="0" borderId="1" xfId="0" applyFont="true" applyBorder="true" applyAlignment="true" applyProtection="true">
      <alignment horizontal="right" vertical="bottom" textRotation="0" wrapText="false" indent="0" shrinkToFit="false"/>
      <protection locked="true" hidden="false"/>
    </xf>
    <xf numFmtId="166" fontId="34" fillId="7" borderId="1" xfId="0" applyFont="true" applyBorder="true" applyAlignment="true" applyProtection="true">
      <alignment horizontal="right" vertical="bottom" textRotation="0" wrapText="false" indent="0" shrinkToFit="false"/>
      <protection locked="true" hidden="false"/>
    </xf>
    <xf numFmtId="164" fontId="32" fillId="6" borderId="1" xfId="0" applyFont="true" applyBorder="true" applyAlignment="true" applyProtection="true">
      <alignment horizontal="center" vertical="center" textRotation="0" wrapText="true" indent="0" shrinkToFit="false"/>
      <protection locked="true" hidden="false"/>
    </xf>
    <xf numFmtId="164" fontId="36" fillId="6" borderId="1" xfId="0" applyFont="true" applyBorder="true" applyAlignment="true" applyProtection="true">
      <alignment horizontal="general" vertical="bottom" textRotation="0" wrapText="false" indent="0" shrinkToFit="false"/>
      <protection locked="true" hidden="false"/>
    </xf>
    <xf numFmtId="164" fontId="0" fillId="6" borderId="1" xfId="0" applyFont="false" applyBorder="true" applyAlignment="true" applyProtection="true">
      <alignment horizontal="general" vertical="bottom" textRotation="0" wrapText="false" indent="0" shrinkToFit="false"/>
      <protection locked="true" hidden="false"/>
    </xf>
    <xf numFmtId="166" fontId="39" fillId="0" borderId="1" xfId="0" applyFont="true" applyBorder="true" applyAlignment="true" applyProtection="true">
      <alignment horizontal="right" vertical="bottom" textRotation="0" wrapText="false" indent="0" shrinkToFit="false"/>
      <protection locked="true" hidden="false"/>
    </xf>
    <xf numFmtId="166" fontId="34" fillId="6" borderId="1" xfId="0" applyFont="true" applyBorder="true" applyAlignment="true" applyProtection="true">
      <alignment horizontal="right" vertical="bottom" textRotation="0" wrapText="false" indent="0" shrinkToFit="false"/>
      <protection locked="true" hidden="false"/>
    </xf>
    <xf numFmtId="164" fontId="32" fillId="9" borderId="1" xfId="0" applyFont="true" applyBorder="true" applyAlignment="true" applyProtection="true">
      <alignment horizontal="center" vertical="center" textRotation="0" wrapText="true" indent="0" shrinkToFit="false"/>
      <protection locked="true" hidden="false"/>
    </xf>
    <xf numFmtId="164" fontId="36" fillId="9" borderId="1" xfId="0" applyFont="true" applyBorder="true" applyAlignment="true" applyProtection="true">
      <alignment horizontal="general" vertical="bottom" textRotation="0" wrapText="false" indent="0" shrinkToFit="false"/>
      <protection locked="true" hidden="false"/>
    </xf>
    <xf numFmtId="166" fontId="34" fillId="9" borderId="1" xfId="0" applyFont="true" applyBorder="true" applyAlignment="true" applyProtection="true">
      <alignment horizontal="right" vertical="bottom" textRotation="0" wrapText="false" indent="0" shrinkToFit="false"/>
      <protection locked="true" hidden="false"/>
    </xf>
    <xf numFmtId="164" fontId="0" fillId="9" borderId="1" xfId="0" applyFont="false" applyBorder="true" applyAlignment="true" applyProtection="true">
      <alignment horizontal="general" vertical="bottom" textRotation="0" wrapText="false" indent="0" shrinkToFit="false"/>
      <protection locked="true" hidden="false"/>
    </xf>
    <xf numFmtId="166" fontId="7" fillId="4" borderId="1" xfId="0" applyFont="true" applyBorder="true" applyAlignment="true" applyProtection="true">
      <alignment horizontal="right" vertical="bottom" textRotation="0" wrapText="false" indent="0" shrinkToFit="false"/>
      <protection locked="false" hidden="false"/>
    </xf>
    <xf numFmtId="166" fontId="33" fillId="9" borderId="1" xfId="0" applyFont="true" applyBorder="true" applyAlignment="true" applyProtection="true">
      <alignment horizontal="right" vertical="bottom" textRotation="0" wrapText="false" indent="0" shrinkToFit="false"/>
      <protection locked="true" hidden="false"/>
    </xf>
    <xf numFmtId="166" fontId="34" fillId="6" borderId="1" xfId="0" applyFont="true" applyBorder="true" applyAlignment="true" applyProtection="true">
      <alignment horizontal="general" vertical="bottom" textRotation="0" wrapText="false" indent="0" shrinkToFit="false"/>
      <protection locked="true" hidden="false"/>
    </xf>
    <xf numFmtId="164" fontId="32" fillId="6" borderId="1" xfId="0" applyFont="true" applyBorder="true" applyAlignment="true" applyProtection="true">
      <alignment horizontal="general" vertical="bottom" textRotation="0" wrapText="false" indent="0" shrinkToFit="false"/>
      <protection locked="true" hidden="false"/>
    </xf>
    <xf numFmtId="166" fontId="33" fillId="6" borderId="1" xfId="0" applyFont="true" applyBorder="true" applyAlignment="true" applyProtection="true">
      <alignment horizontal="right" vertical="bottom" textRotation="0" wrapText="false" indent="0" shrinkToFit="false"/>
      <protection locked="true" hidden="false"/>
    </xf>
    <xf numFmtId="164" fontId="32" fillId="0" borderId="0" xfId="0" applyFont="true" applyBorder="false" applyAlignment="true" applyProtection="true">
      <alignment horizontal="general" vertical="bottom" textRotation="0" wrapText="false" indent="0" shrinkToFit="false"/>
      <protection locked="true" hidden="false"/>
    </xf>
    <xf numFmtId="164" fontId="35" fillId="0" borderId="0" xfId="0" applyFont="true" applyBorder="fals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A6D3B"/>
      <rgbColor rgb="FF800080"/>
      <rgbColor rgb="FF008080"/>
      <rgbColor rgb="FFB3B3B3"/>
      <rgbColor rgb="FF808080"/>
      <rgbColor rgb="FF9999FF"/>
      <rgbColor rgb="FFB33A3A"/>
      <rgbColor rgb="FFFFF8E7"/>
      <rgbColor rgb="FFFDF3DC"/>
      <rgbColor rgb="FF660066"/>
      <rgbColor rgb="FFC9A66B"/>
      <rgbColor rgb="FF0066CC"/>
      <rgbColor rgb="FFD9D9D9"/>
      <rgbColor rgb="FF000080"/>
      <rgbColor rgb="FFFF00FF"/>
      <rgbColor rgb="FFFFFF00"/>
      <rgbColor rgb="FF00FFFF"/>
      <rgbColor rgb="FF800080"/>
      <rgbColor rgb="FF800000"/>
      <rgbColor rgb="FF008080"/>
      <rgbColor rgb="FF0000FF"/>
      <rgbColor rgb="FF00CCFF"/>
      <rgbColor rgb="FFEFE3D0"/>
      <rgbColor rgb="FFE3EAD6"/>
      <rgbColor rgb="FFFBE7B5"/>
      <rgbColor rgb="FF99CCFF"/>
      <rgbColor rgb="FFF6D8CE"/>
      <rgbColor rgb="FFCC99FF"/>
      <rgbColor rgb="FFF2C464"/>
      <rgbColor rgb="FF2A78D6"/>
      <rgbColor rgb="FF33CCCC"/>
      <rgbColor rgb="FF99CC00"/>
      <rgbColor rgb="FFFFCC00"/>
      <rgbColor rgb="FFEDA100"/>
      <rgbColor rgb="FFEB6834"/>
      <rgbColor rgb="FF666699"/>
      <rgbColor rgb="FF878787"/>
      <rgbColor rgb="FF003366"/>
      <rgbColor rgb="FF1BAF7A"/>
      <rgbColor rgb="FF003300"/>
      <rgbColor rgb="FF5C3A21"/>
      <rgbColor rgb="FF993300"/>
      <rgbColor rgb="FF993366"/>
      <rgbColor rgb="FF333399"/>
      <rgbColor rgb="FF3B2A1A"/>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資産 ＝ 負債 ＋ 純資産（万円）</a:t>
            </a:r>
          </a:p>
        </c:rich>
      </c:tx>
      <c:overlay val="0"/>
      <c:spPr>
        <a:noFill/>
        <a:ln w="0">
          <a:noFill/>
        </a:ln>
      </c:spPr>
    </c:title>
    <c:autoTitleDeleted val="0"/>
    <c:plotArea>
      <c:barChart>
        <c:barDir val="col"/>
        <c:grouping val="stacked"/>
        <c:varyColors val="0"/>
        <c:ser>
          <c:idx val="0"/>
          <c:order val="0"/>
          <c:tx>
            <c:strRef>
              <c:f>"資産"</c:f>
              <c:strCache>
                <c:ptCount val="1"/>
                <c:pt idx="0">
                  <c:v>資産</c:v>
                </c:pt>
              </c:strCache>
            </c:strRef>
          </c:tx>
          <c:spPr>
            <a:solidFill>
              <a:srgbClr val="c9a66b"/>
            </a:solidFill>
            <a:ln w="0">
              <a:solidFill>
                <a:srgbClr val="c9a66b"/>
              </a:solidFill>
            </a:ln>
          </c:spPr>
          <c:invertIfNegative val="0"/>
          <c:dLbls>
            <c:numFmt formatCode="#,##0;\-#,##0;;" sourceLinked="1"/>
            <c:txPr>
              <a:bodyPr wrap="square"/>
              <a:lstStyle/>
              <a:p>
                <a:pPr>
                  <a:defRPr b="0" sz="1000" spc="-1" strike="noStrike">
                    <a:solidFill>
                      <a:srgbClr val="000000"/>
                    </a:solidFill>
                    <a:latin typeface="Calibri"/>
                  </a:defRPr>
                </a:pPr>
              </a:p>
            </c:txPr>
            <c:dLblPos val="ctr"/>
            <c:showLegendKey val="0"/>
            <c:showVal val="1"/>
            <c:showCatName val="0"/>
            <c:showSerName val="0"/>
            <c:showPercent val="0"/>
            <c:separator>; </c:separator>
            <c:showLeaderLines val="1"/>
            <c:extLst>
              <c:ext xmlns:c15="http://schemas.microsoft.com/office/drawing/2012/chart" uri="{CE6537A1-D6FC-4f65-9D91-7224C49458BB}">
                <c15:showLeaderLines val="1"/>
              </c:ext>
            </c:extLst>
          </c:dLbls>
          <c:cat>
            <c:strRef>
              <c:f>バランスシート!$I$1:$J$1</c:f>
              <c:strCache>
                <c:ptCount val="2"/>
                <c:pt idx="0">
                  <c:v>資産</c:v>
                </c:pt>
                <c:pt idx="1">
                  <c:v>負債・純資産</c:v>
                </c:pt>
              </c:strCache>
            </c:strRef>
          </c:cat>
          <c:val>
            <c:numRef>
              <c:f>バランスシート!$I$2:$J$2</c:f>
              <c:numCache>
                <c:formatCode>#,##0;[RED]\(#,##0\);\-</c:formatCode>
                <c:ptCount val="2"/>
                <c:pt idx="0">
                  <c:v>0</c:v>
                </c:pt>
                <c:pt idx="1">
                  <c:v>0</c:v>
                </c:pt>
              </c:numCache>
            </c:numRef>
          </c:val>
        </c:ser>
        <c:ser>
          <c:idx val="1"/>
          <c:order val="1"/>
          <c:tx>
            <c:strRef>
              <c:f>"負債"</c:f>
              <c:strCache>
                <c:ptCount val="1"/>
                <c:pt idx="0">
                  <c:v>負債</c:v>
                </c:pt>
              </c:strCache>
            </c:strRef>
          </c:tx>
          <c:spPr>
            <a:solidFill>
              <a:srgbClr val="8a6d3b"/>
            </a:solidFill>
            <a:ln w="0">
              <a:solidFill>
                <a:srgbClr val="8a6d3b"/>
              </a:solidFill>
            </a:ln>
          </c:spPr>
          <c:invertIfNegative val="0"/>
          <c:dLbls>
            <c:numFmt formatCode="#,##0;\-#,##0;;" sourceLinked="1"/>
            <c:txPr>
              <a:bodyPr wrap="square"/>
              <a:lstStyle/>
              <a:p>
                <a:pPr>
                  <a:defRPr b="0" sz="1000" spc="-1" strike="noStrike">
                    <a:solidFill>
                      <a:srgbClr val="000000"/>
                    </a:solidFill>
                    <a:latin typeface="Calibri"/>
                  </a:defRPr>
                </a:pPr>
              </a:p>
            </c:txPr>
            <c:dLblPos val="ctr"/>
            <c:showLegendKey val="0"/>
            <c:showVal val="1"/>
            <c:showCatName val="0"/>
            <c:showSerName val="0"/>
            <c:showPercent val="0"/>
            <c:separator>; </c:separator>
            <c:showLeaderLines val="1"/>
            <c:extLst>
              <c:ext xmlns:c15="http://schemas.microsoft.com/office/drawing/2012/chart" uri="{CE6537A1-D6FC-4f65-9D91-7224C49458BB}">
                <c15:showLeaderLines val="1"/>
              </c:ext>
            </c:extLst>
          </c:dLbls>
          <c:cat>
            <c:strRef>
              <c:f>バランスシート!$I$1:$J$1</c:f>
              <c:strCache>
                <c:ptCount val="2"/>
                <c:pt idx="0">
                  <c:v>資産</c:v>
                </c:pt>
                <c:pt idx="1">
                  <c:v>負債・純資産</c:v>
                </c:pt>
              </c:strCache>
            </c:strRef>
          </c:cat>
          <c:val>
            <c:numRef>
              <c:f>バランスシート!$I$3:$J$3</c:f>
              <c:numCache>
                <c:formatCode>General</c:formatCode>
                <c:ptCount val="2"/>
                <c:pt idx="0">
                  <c:v>0</c:v>
                </c:pt>
                <c:pt idx="1">
                  <c:v>0</c:v>
                </c:pt>
              </c:numCache>
            </c:numRef>
          </c:val>
        </c:ser>
        <c:ser>
          <c:idx val="2"/>
          <c:order val="2"/>
          <c:tx>
            <c:strRef>
              <c:f>"純資産"</c:f>
              <c:strCache>
                <c:ptCount val="1"/>
                <c:pt idx="0">
                  <c:v>純資産</c:v>
                </c:pt>
              </c:strCache>
            </c:strRef>
          </c:tx>
          <c:spPr>
            <a:solidFill>
              <a:srgbClr val="b33a3a"/>
            </a:solidFill>
            <a:ln w="0">
              <a:solidFill>
                <a:srgbClr val="b33a3a"/>
              </a:solidFill>
            </a:ln>
          </c:spPr>
          <c:invertIfNegative val="0"/>
          <c:dLbls>
            <c:numFmt formatCode="#,##0;\-#,##0;;" sourceLinked="1"/>
            <c:txPr>
              <a:bodyPr wrap="square"/>
              <a:lstStyle/>
              <a:p>
                <a:pPr>
                  <a:defRPr b="0" sz="1000" spc="-1" strike="noStrike">
                    <a:solidFill>
                      <a:srgbClr val="000000"/>
                    </a:solidFill>
                    <a:latin typeface="Calibri"/>
                  </a:defRPr>
                </a:pPr>
              </a:p>
            </c:txPr>
            <c:dLblPos val="ctr"/>
            <c:showLegendKey val="0"/>
            <c:showVal val="1"/>
            <c:showCatName val="0"/>
            <c:showSerName val="0"/>
            <c:showPercent val="0"/>
            <c:separator>; </c:separator>
            <c:showLeaderLines val="1"/>
            <c:extLst>
              <c:ext xmlns:c15="http://schemas.microsoft.com/office/drawing/2012/chart" uri="{CE6537A1-D6FC-4f65-9D91-7224C49458BB}">
                <c15:showLeaderLines val="1"/>
              </c:ext>
            </c:extLst>
          </c:dLbls>
          <c:cat>
            <c:strRef>
              <c:f>バランスシート!$I$1:$J$1</c:f>
              <c:strCache>
                <c:ptCount val="2"/>
                <c:pt idx="0">
                  <c:v>資産</c:v>
                </c:pt>
                <c:pt idx="1">
                  <c:v>負債・純資産</c:v>
                </c:pt>
              </c:strCache>
            </c:strRef>
          </c:cat>
          <c:val>
            <c:numRef>
              <c:f>バランスシート!$I$4:$J$4</c:f>
              <c:numCache>
                <c:formatCode>General</c:formatCode>
                <c:ptCount val="2"/>
                <c:pt idx="0">
                  <c:v>0</c:v>
                </c:pt>
                <c:pt idx="1">
                  <c:v>0</c:v>
                </c:pt>
              </c:numCache>
            </c:numRef>
          </c:val>
        </c:ser>
        <c:gapWidth val="40"/>
        <c:overlap val="100"/>
        <c:axId val="52952767"/>
        <c:axId val="28006401"/>
      </c:barChart>
      <c:catAx>
        <c:axId val="52952767"/>
        <c:scaling>
          <c:orientation val="minMax"/>
        </c:scaling>
        <c:delete val="0"/>
        <c:axPos val="b"/>
        <c:numFmt formatCode="General" sourceLinked="0"/>
        <c:majorTickMark val="none"/>
        <c:minorTickMark val="none"/>
        <c:tickLblPos val="nextTo"/>
        <c:spPr>
          <a:ln w="0">
            <a:solidFill>
              <a:srgbClr val="b3b3b3"/>
            </a:solidFill>
          </a:ln>
        </c:spPr>
        <c:txPr>
          <a:bodyPr/>
          <a:lstStyle/>
          <a:p>
            <a:pPr>
              <a:defRPr b="0" sz="1000" spc="-1" strike="noStrike">
                <a:solidFill>
                  <a:srgbClr val="000000"/>
                </a:solidFill>
                <a:latin typeface="Calibri"/>
              </a:defRPr>
            </a:pPr>
          </a:p>
        </c:txPr>
        <c:crossAx val="28006401"/>
        <c:crosses val="autoZero"/>
        <c:auto val="1"/>
        <c:lblAlgn val="ctr"/>
        <c:lblOffset val="100"/>
        <c:noMultiLvlLbl val="0"/>
      </c:catAx>
      <c:valAx>
        <c:axId val="28006401"/>
        <c:scaling>
          <c:orientation val="minMax"/>
        </c:scaling>
        <c:delete val="0"/>
        <c:axPos val="l"/>
        <c:numFmt formatCode="#,##0" sourceLinked="0"/>
        <c:majorTickMark val="none"/>
        <c:minorTickMark val="none"/>
        <c:tickLblPos val="nextTo"/>
        <c:spPr>
          <a:ln w="0">
            <a:solidFill>
              <a:srgbClr val="b3b3b3"/>
            </a:solidFill>
          </a:ln>
        </c:spPr>
        <c:txPr>
          <a:bodyPr/>
          <a:lstStyle/>
          <a:p>
            <a:pPr>
              <a:defRPr b="0" sz="1000" spc="-1" strike="noStrike">
                <a:solidFill>
                  <a:srgbClr val="000000"/>
                </a:solidFill>
                <a:latin typeface="Calibri"/>
              </a:defRPr>
            </a:pPr>
          </a:p>
        </c:txPr>
        <c:crossAx val="52952767"/>
        <c:crosses val="autoZero"/>
        <c:crossBetween val="between"/>
      </c:valAx>
      <c:spPr>
        <a:noFill/>
        <a:ln w="0">
          <a:noFill/>
        </a:ln>
      </c:spPr>
    </c:plotArea>
    <c:legend>
      <c:legendPos val="r"/>
      <c:overlay val="0"/>
      <c:spPr>
        <a:noFill/>
        <a:ln w="0">
          <a:noFill/>
        </a:ln>
      </c:spPr>
      <c:txPr>
        <a:bodyPr/>
        <a:lstStyle/>
        <a:p>
          <a:pPr>
            <a:defRPr b="0" sz="1000" spc="-1" strike="noStrike">
              <a:solidFill>
                <a:srgbClr val="000000"/>
              </a:solidFill>
              <a:latin typeface="Calibri"/>
            </a:defRPr>
          </a:pPr>
        </a:p>
      </c:txPr>
    </c:legend>
    <c:plotVisOnly val="0"/>
    <c:dispBlanksAs val="gap"/>
  </c:chart>
  <c:spPr>
    <a:solidFill>
      <a:srgbClr val="ffffff"/>
    </a:solidFill>
    <a:ln w="9360">
      <a:solidFill>
        <a:srgbClr val="d9d9d9"/>
      </a:solidFill>
      <a:round/>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資産の推移（万円）</a:t>
            </a:r>
          </a:p>
        </c:rich>
      </c:tx>
      <c:overlay val="0"/>
      <c:spPr>
        <a:noFill/>
        <a:ln w="0">
          <a:noFill/>
        </a:ln>
      </c:spPr>
    </c:title>
    <c:autoTitleDeleted val="0"/>
    <c:plotArea>
      <c:lineChart>
        <c:grouping val="standard"/>
        <c:varyColors val="0"/>
        <c:ser>
          <c:idx val="0"/>
          <c:order val="0"/>
          <c:tx>
            <c:strRef>
              <c:f>"貯蓄残高合計（予測）"</c:f>
              <c:strCache>
                <c:ptCount val="1"/>
                <c:pt idx="0">
                  <c:v>貯蓄残高合計（予測）</c:v>
                </c:pt>
              </c:strCache>
            </c:strRef>
          </c:tx>
          <c:spPr>
            <a:solidFill>
              <a:srgbClr val="2a78d6"/>
            </a:solidFill>
            <a:ln w="28080">
              <a:solidFill>
                <a:srgbClr val="2a78d6"/>
              </a:solidFill>
              <a:round/>
            </a:ln>
          </c:spPr>
          <c:marker>
            <c:symbol val="none"/>
          </c:marker>
          <c:dLbls>
            <c:txPr>
              <a:bodyPr wrap="square"/>
              <a:lstStyle/>
              <a:p>
                <a:pPr>
                  <a:defRPr b="0" sz="10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multiLvlStrRef>
              <c:f>家計キャッシュフロー表!$D$41:$CH$41</c:f>
              <c:multiLvlStrCache>
                <c:ptCount val="1"/>
                <c:lvl>
                  <c:pt idx="0">
                    <c:v>2108</c:v>
                  </c:pt>
                </c:lvl>
                <c:lvl>
                  <c:pt idx="0">
                    <c:v>2107</c:v>
                  </c:pt>
                </c:lvl>
                <c:lvl>
                  <c:pt idx="0">
                    <c:v>2106</c:v>
                  </c:pt>
                </c:lvl>
                <c:lvl>
                  <c:pt idx="0">
                    <c:v>2105</c:v>
                  </c:pt>
                </c:lvl>
                <c:lvl>
                  <c:pt idx="0">
                    <c:v>2104</c:v>
                  </c:pt>
                </c:lvl>
                <c:lvl>
                  <c:pt idx="0">
                    <c:v>2103</c:v>
                  </c:pt>
                </c:lvl>
                <c:lvl>
                  <c:pt idx="0">
                    <c:v>2102</c:v>
                  </c:pt>
                </c:lvl>
                <c:lvl>
                  <c:pt idx="0">
                    <c:v>2101</c:v>
                  </c:pt>
                </c:lvl>
                <c:lvl>
                  <c:pt idx="0">
                    <c:v>2100</c:v>
                  </c:pt>
                </c:lvl>
                <c:lvl>
                  <c:pt idx="0">
                    <c:v>2099</c:v>
                  </c:pt>
                </c:lvl>
                <c:lvl>
                  <c:pt idx="0">
                    <c:v>2098</c:v>
                  </c:pt>
                </c:lvl>
                <c:lvl>
                  <c:pt idx="0">
                    <c:v>2097</c:v>
                  </c:pt>
                </c:lvl>
                <c:lvl>
                  <c:pt idx="0">
                    <c:v>2096</c:v>
                  </c:pt>
                </c:lvl>
                <c:lvl>
                  <c:pt idx="0">
                    <c:v>2095</c:v>
                  </c:pt>
                </c:lvl>
                <c:lvl>
                  <c:pt idx="0">
                    <c:v>2094</c:v>
                  </c:pt>
                </c:lvl>
                <c:lvl>
                  <c:pt idx="0">
                    <c:v>2093</c:v>
                  </c:pt>
                </c:lvl>
                <c:lvl>
                  <c:pt idx="0">
                    <c:v>2092</c:v>
                  </c:pt>
                </c:lvl>
                <c:lvl>
                  <c:pt idx="0">
                    <c:v>2091</c:v>
                  </c:pt>
                </c:lvl>
                <c:lvl>
                  <c:pt idx="0">
                    <c:v>2090</c:v>
                  </c:pt>
                </c:lvl>
                <c:lvl>
                  <c:pt idx="0">
                    <c:v>2089</c:v>
                  </c:pt>
                </c:lvl>
                <c:lvl>
                  <c:pt idx="0">
                    <c:v>2088</c:v>
                  </c:pt>
                </c:lvl>
                <c:lvl>
                  <c:pt idx="0">
                    <c:v>2087</c:v>
                  </c:pt>
                </c:lvl>
                <c:lvl>
                  <c:pt idx="0">
                    <c:v>2086</c:v>
                  </c:pt>
                </c:lvl>
                <c:lvl>
                  <c:pt idx="0">
                    <c:v>2085</c:v>
                  </c:pt>
                </c:lvl>
                <c:lvl>
                  <c:pt idx="0">
                    <c:v>2084</c:v>
                  </c:pt>
                </c:lvl>
                <c:lvl>
                  <c:pt idx="0">
                    <c:v>2083</c:v>
                  </c:pt>
                </c:lvl>
                <c:lvl>
                  <c:pt idx="0">
                    <c:v>2082</c:v>
                  </c:pt>
                </c:lvl>
                <c:lvl>
                  <c:pt idx="0">
                    <c:v>2081</c:v>
                  </c:pt>
                </c:lvl>
                <c:lvl>
                  <c:pt idx="0">
                    <c:v>2080</c:v>
                  </c:pt>
                </c:lvl>
                <c:lvl>
                  <c:pt idx="0">
                    <c:v>2079</c:v>
                  </c:pt>
                </c:lvl>
                <c:lvl>
                  <c:pt idx="0">
                    <c:v>2078</c:v>
                  </c:pt>
                </c:lvl>
                <c:lvl>
                  <c:pt idx="0">
                    <c:v>2077</c:v>
                  </c:pt>
                </c:lvl>
                <c:lvl>
                  <c:pt idx="0">
                    <c:v>2076</c:v>
                  </c:pt>
                </c:lvl>
                <c:lvl>
                  <c:pt idx="0">
                    <c:v>2075</c:v>
                  </c:pt>
                </c:lvl>
                <c:lvl>
                  <c:pt idx="0">
                    <c:v>2074</c:v>
                  </c:pt>
                </c:lvl>
                <c:lvl>
                  <c:pt idx="0">
                    <c:v>2073</c:v>
                  </c:pt>
                </c:lvl>
                <c:lvl>
                  <c:pt idx="0">
                    <c:v>2072</c:v>
                  </c:pt>
                </c:lvl>
                <c:lvl>
                  <c:pt idx="0">
                    <c:v>2071</c:v>
                  </c:pt>
                </c:lvl>
                <c:lvl>
                  <c:pt idx="0">
                    <c:v>2070</c:v>
                  </c:pt>
                </c:lvl>
                <c:lvl>
                  <c:pt idx="0">
                    <c:v>2069</c:v>
                  </c:pt>
                </c:lvl>
                <c:lvl>
                  <c:pt idx="0">
                    <c:v>2068</c:v>
                  </c:pt>
                </c:lvl>
                <c:lvl>
                  <c:pt idx="0">
                    <c:v>2067</c:v>
                  </c:pt>
                </c:lvl>
                <c:lvl>
                  <c:pt idx="0">
                    <c:v>2066</c:v>
                  </c:pt>
                </c:lvl>
                <c:lvl>
                  <c:pt idx="0">
                    <c:v>2065</c:v>
                  </c:pt>
                </c:lvl>
                <c:lvl>
                  <c:pt idx="0">
                    <c:v>2064</c:v>
                  </c:pt>
                </c:lvl>
                <c:lvl>
                  <c:pt idx="0">
                    <c:v>2063</c:v>
                  </c:pt>
                </c:lvl>
                <c:lvl>
                  <c:pt idx="0">
                    <c:v>2062</c:v>
                  </c:pt>
                </c:lvl>
                <c:lvl>
                  <c:pt idx="0">
                    <c:v>2061</c:v>
                  </c:pt>
                </c:lvl>
                <c:lvl>
                  <c:pt idx="0">
                    <c:v>2060</c:v>
                  </c:pt>
                </c:lvl>
                <c:lvl>
                  <c:pt idx="0">
                    <c:v>2059</c:v>
                  </c:pt>
                </c:lvl>
                <c:lvl>
                  <c:pt idx="0">
                    <c:v>2058</c:v>
                  </c:pt>
                </c:lvl>
                <c:lvl>
                  <c:pt idx="0">
                    <c:v>2057</c:v>
                  </c:pt>
                </c:lvl>
                <c:lvl>
                  <c:pt idx="0">
                    <c:v>2056</c:v>
                  </c:pt>
                </c:lvl>
                <c:lvl>
                  <c:pt idx="0">
                    <c:v>2055</c:v>
                  </c:pt>
                </c:lvl>
                <c:lvl>
                  <c:pt idx="0">
                    <c:v>2054</c:v>
                  </c:pt>
                </c:lvl>
                <c:lvl>
                  <c:pt idx="0">
                    <c:v>2053</c:v>
                  </c:pt>
                </c:lvl>
                <c:lvl>
                  <c:pt idx="0">
                    <c:v>2052</c:v>
                  </c:pt>
                </c:lvl>
                <c:lvl>
                  <c:pt idx="0">
                    <c:v>2051</c:v>
                  </c:pt>
                </c:lvl>
                <c:lvl>
                  <c:pt idx="0">
                    <c:v>2050</c:v>
                  </c:pt>
                </c:lvl>
                <c:lvl>
                  <c:pt idx="0">
                    <c:v>2049</c:v>
                  </c:pt>
                </c:lvl>
                <c:lvl>
                  <c:pt idx="0">
                    <c:v>2048</c:v>
                  </c:pt>
                </c:lvl>
                <c:lvl>
                  <c:pt idx="0">
                    <c:v>2047</c:v>
                  </c:pt>
                </c:lvl>
                <c:lvl>
                  <c:pt idx="0">
                    <c:v>2046</c:v>
                  </c:pt>
                </c:lvl>
                <c:lvl>
                  <c:pt idx="0">
                    <c:v>2045</c:v>
                  </c:pt>
                </c:lvl>
                <c:lvl>
                  <c:pt idx="0">
                    <c:v>2044</c:v>
                  </c:pt>
                </c:lvl>
                <c:lvl>
                  <c:pt idx="0">
                    <c:v>2043</c:v>
                  </c:pt>
                </c:lvl>
                <c:lvl>
                  <c:pt idx="0">
                    <c:v>2042</c:v>
                  </c:pt>
                </c:lvl>
                <c:lvl>
                  <c:pt idx="0">
                    <c:v>2041</c:v>
                  </c:pt>
                </c:lvl>
                <c:lvl>
                  <c:pt idx="0">
                    <c:v>2040</c:v>
                  </c:pt>
                </c:lvl>
                <c:lvl>
                  <c:pt idx="0">
                    <c:v>2039</c:v>
                  </c:pt>
                </c:lvl>
                <c:lvl>
                  <c:pt idx="0">
                    <c:v>2038</c:v>
                  </c:pt>
                </c:lvl>
                <c:lvl>
                  <c:pt idx="0">
                    <c:v>2037</c:v>
                  </c:pt>
                </c:lvl>
                <c:lvl>
                  <c:pt idx="0">
                    <c:v>2036</c:v>
                  </c:pt>
                </c:lvl>
                <c:lvl>
                  <c:pt idx="0">
                    <c:v>2035</c:v>
                  </c:pt>
                </c:lvl>
                <c:lvl>
                  <c:pt idx="0">
                    <c:v>2034</c:v>
                  </c:pt>
                </c:lvl>
                <c:lvl>
                  <c:pt idx="0">
                    <c:v>2033</c:v>
                  </c:pt>
                </c:lvl>
                <c:lvl>
                  <c:pt idx="0">
                    <c:v>2032</c:v>
                  </c:pt>
                </c:lvl>
                <c:lvl>
                  <c:pt idx="0">
                    <c:v>2031</c:v>
                  </c:pt>
                </c:lvl>
                <c:lvl>
                  <c:pt idx="0">
                    <c:v>2030</c:v>
                  </c:pt>
                </c:lvl>
                <c:lvl>
                  <c:pt idx="0">
                    <c:v>2029</c:v>
                  </c:pt>
                </c:lvl>
                <c:lvl>
                  <c:pt idx="0">
                    <c:v>2028</c:v>
                  </c:pt>
                </c:lvl>
                <c:lvl>
                  <c:pt idx="0">
                    <c:v>2027</c:v>
                  </c:pt>
                </c:lvl>
                <c:lvl>
                  <c:pt idx="0">
                    <c:v>2026</c:v>
                  </c:pt>
                </c:lvl>
              </c:multiLvlStrCache>
            </c:multiLvlStrRef>
          </c:cat>
          <c:val>
            <c:numRef>
              <c:f>家計キャッシュフロー表!$D$66:$CH$66</c:f>
              <c:numCache>
                <c:formatCode>#,##0;[RED]\(#,##0\);\-</c:formatCode>
                <c:ptCount val="8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numCache>
            </c:numRef>
          </c:val>
          <c:smooth val="0"/>
        </c:ser>
        <c:ser>
          <c:idx val="1"/>
          <c:order val="1"/>
          <c:tx>
            <c:strRef>
              <c:f>"投資（予測）"</c:f>
              <c:strCache>
                <c:ptCount val="1"/>
                <c:pt idx="0">
                  <c:v>投資（予測）</c:v>
                </c:pt>
              </c:strCache>
            </c:strRef>
          </c:tx>
          <c:spPr>
            <a:solidFill>
              <a:srgbClr val="eb6834"/>
            </a:solidFill>
            <a:ln w="15840">
              <a:solidFill>
                <a:srgbClr val="eb6834"/>
              </a:solidFill>
              <a:round/>
            </a:ln>
          </c:spPr>
          <c:marker>
            <c:symbol val="none"/>
          </c:marker>
          <c:dLbls>
            <c:txPr>
              <a:bodyPr wrap="square"/>
              <a:lstStyle/>
              <a:p>
                <a:pPr>
                  <a:defRPr b="0" sz="10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multiLvlStrRef>
              <c:f>家計キャッシュフロー表!$D$41:$CH$41</c:f>
              <c:multiLvlStrCache>
                <c:ptCount val="1"/>
                <c:lvl>
                  <c:pt idx="0">
                    <c:v>2108</c:v>
                  </c:pt>
                </c:lvl>
                <c:lvl>
                  <c:pt idx="0">
                    <c:v>2107</c:v>
                  </c:pt>
                </c:lvl>
                <c:lvl>
                  <c:pt idx="0">
                    <c:v>2106</c:v>
                  </c:pt>
                </c:lvl>
                <c:lvl>
                  <c:pt idx="0">
                    <c:v>2105</c:v>
                  </c:pt>
                </c:lvl>
                <c:lvl>
                  <c:pt idx="0">
                    <c:v>2104</c:v>
                  </c:pt>
                </c:lvl>
                <c:lvl>
                  <c:pt idx="0">
                    <c:v>2103</c:v>
                  </c:pt>
                </c:lvl>
                <c:lvl>
                  <c:pt idx="0">
                    <c:v>2102</c:v>
                  </c:pt>
                </c:lvl>
                <c:lvl>
                  <c:pt idx="0">
                    <c:v>2101</c:v>
                  </c:pt>
                </c:lvl>
                <c:lvl>
                  <c:pt idx="0">
                    <c:v>2100</c:v>
                  </c:pt>
                </c:lvl>
                <c:lvl>
                  <c:pt idx="0">
                    <c:v>2099</c:v>
                  </c:pt>
                </c:lvl>
                <c:lvl>
                  <c:pt idx="0">
                    <c:v>2098</c:v>
                  </c:pt>
                </c:lvl>
                <c:lvl>
                  <c:pt idx="0">
                    <c:v>2097</c:v>
                  </c:pt>
                </c:lvl>
                <c:lvl>
                  <c:pt idx="0">
                    <c:v>2096</c:v>
                  </c:pt>
                </c:lvl>
                <c:lvl>
                  <c:pt idx="0">
                    <c:v>2095</c:v>
                  </c:pt>
                </c:lvl>
                <c:lvl>
                  <c:pt idx="0">
                    <c:v>2094</c:v>
                  </c:pt>
                </c:lvl>
                <c:lvl>
                  <c:pt idx="0">
                    <c:v>2093</c:v>
                  </c:pt>
                </c:lvl>
                <c:lvl>
                  <c:pt idx="0">
                    <c:v>2092</c:v>
                  </c:pt>
                </c:lvl>
                <c:lvl>
                  <c:pt idx="0">
                    <c:v>2091</c:v>
                  </c:pt>
                </c:lvl>
                <c:lvl>
                  <c:pt idx="0">
                    <c:v>2090</c:v>
                  </c:pt>
                </c:lvl>
                <c:lvl>
                  <c:pt idx="0">
                    <c:v>2089</c:v>
                  </c:pt>
                </c:lvl>
                <c:lvl>
                  <c:pt idx="0">
                    <c:v>2088</c:v>
                  </c:pt>
                </c:lvl>
                <c:lvl>
                  <c:pt idx="0">
                    <c:v>2087</c:v>
                  </c:pt>
                </c:lvl>
                <c:lvl>
                  <c:pt idx="0">
                    <c:v>2086</c:v>
                  </c:pt>
                </c:lvl>
                <c:lvl>
                  <c:pt idx="0">
                    <c:v>2085</c:v>
                  </c:pt>
                </c:lvl>
                <c:lvl>
                  <c:pt idx="0">
                    <c:v>2084</c:v>
                  </c:pt>
                </c:lvl>
                <c:lvl>
                  <c:pt idx="0">
                    <c:v>2083</c:v>
                  </c:pt>
                </c:lvl>
                <c:lvl>
                  <c:pt idx="0">
                    <c:v>2082</c:v>
                  </c:pt>
                </c:lvl>
                <c:lvl>
                  <c:pt idx="0">
                    <c:v>2081</c:v>
                  </c:pt>
                </c:lvl>
                <c:lvl>
                  <c:pt idx="0">
                    <c:v>2080</c:v>
                  </c:pt>
                </c:lvl>
                <c:lvl>
                  <c:pt idx="0">
                    <c:v>2079</c:v>
                  </c:pt>
                </c:lvl>
                <c:lvl>
                  <c:pt idx="0">
                    <c:v>2078</c:v>
                  </c:pt>
                </c:lvl>
                <c:lvl>
                  <c:pt idx="0">
                    <c:v>2077</c:v>
                  </c:pt>
                </c:lvl>
                <c:lvl>
                  <c:pt idx="0">
                    <c:v>2076</c:v>
                  </c:pt>
                </c:lvl>
                <c:lvl>
                  <c:pt idx="0">
                    <c:v>2075</c:v>
                  </c:pt>
                </c:lvl>
                <c:lvl>
                  <c:pt idx="0">
                    <c:v>2074</c:v>
                  </c:pt>
                </c:lvl>
                <c:lvl>
                  <c:pt idx="0">
                    <c:v>2073</c:v>
                  </c:pt>
                </c:lvl>
                <c:lvl>
                  <c:pt idx="0">
                    <c:v>2072</c:v>
                  </c:pt>
                </c:lvl>
                <c:lvl>
                  <c:pt idx="0">
                    <c:v>2071</c:v>
                  </c:pt>
                </c:lvl>
                <c:lvl>
                  <c:pt idx="0">
                    <c:v>2070</c:v>
                  </c:pt>
                </c:lvl>
                <c:lvl>
                  <c:pt idx="0">
                    <c:v>2069</c:v>
                  </c:pt>
                </c:lvl>
                <c:lvl>
                  <c:pt idx="0">
                    <c:v>2068</c:v>
                  </c:pt>
                </c:lvl>
                <c:lvl>
                  <c:pt idx="0">
                    <c:v>2067</c:v>
                  </c:pt>
                </c:lvl>
                <c:lvl>
                  <c:pt idx="0">
                    <c:v>2066</c:v>
                  </c:pt>
                </c:lvl>
                <c:lvl>
                  <c:pt idx="0">
                    <c:v>2065</c:v>
                  </c:pt>
                </c:lvl>
                <c:lvl>
                  <c:pt idx="0">
                    <c:v>2064</c:v>
                  </c:pt>
                </c:lvl>
                <c:lvl>
                  <c:pt idx="0">
                    <c:v>2063</c:v>
                  </c:pt>
                </c:lvl>
                <c:lvl>
                  <c:pt idx="0">
                    <c:v>2062</c:v>
                  </c:pt>
                </c:lvl>
                <c:lvl>
                  <c:pt idx="0">
                    <c:v>2061</c:v>
                  </c:pt>
                </c:lvl>
                <c:lvl>
                  <c:pt idx="0">
                    <c:v>2060</c:v>
                  </c:pt>
                </c:lvl>
                <c:lvl>
                  <c:pt idx="0">
                    <c:v>2059</c:v>
                  </c:pt>
                </c:lvl>
                <c:lvl>
                  <c:pt idx="0">
                    <c:v>2058</c:v>
                  </c:pt>
                </c:lvl>
                <c:lvl>
                  <c:pt idx="0">
                    <c:v>2057</c:v>
                  </c:pt>
                </c:lvl>
                <c:lvl>
                  <c:pt idx="0">
                    <c:v>2056</c:v>
                  </c:pt>
                </c:lvl>
                <c:lvl>
                  <c:pt idx="0">
                    <c:v>2055</c:v>
                  </c:pt>
                </c:lvl>
                <c:lvl>
                  <c:pt idx="0">
                    <c:v>2054</c:v>
                  </c:pt>
                </c:lvl>
                <c:lvl>
                  <c:pt idx="0">
                    <c:v>2053</c:v>
                  </c:pt>
                </c:lvl>
                <c:lvl>
                  <c:pt idx="0">
                    <c:v>2052</c:v>
                  </c:pt>
                </c:lvl>
                <c:lvl>
                  <c:pt idx="0">
                    <c:v>2051</c:v>
                  </c:pt>
                </c:lvl>
                <c:lvl>
                  <c:pt idx="0">
                    <c:v>2050</c:v>
                  </c:pt>
                </c:lvl>
                <c:lvl>
                  <c:pt idx="0">
                    <c:v>2049</c:v>
                  </c:pt>
                </c:lvl>
                <c:lvl>
                  <c:pt idx="0">
                    <c:v>2048</c:v>
                  </c:pt>
                </c:lvl>
                <c:lvl>
                  <c:pt idx="0">
                    <c:v>2047</c:v>
                  </c:pt>
                </c:lvl>
                <c:lvl>
                  <c:pt idx="0">
                    <c:v>2046</c:v>
                  </c:pt>
                </c:lvl>
                <c:lvl>
                  <c:pt idx="0">
                    <c:v>2045</c:v>
                  </c:pt>
                </c:lvl>
                <c:lvl>
                  <c:pt idx="0">
                    <c:v>2044</c:v>
                  </c:pt>
                </c:lvl>
                <c:lvl>
                  <c:pt idx="0">
                    <c:v>2043</c:v>
                  </c:pt>
                </c:lvl>
                <c:lvl>
                  <c:pt idx="0">
                    <c:v>2042</c:v>
                  </c:pt>
                </c:lvl>
                <c:lvl>
                  <c:pt idx="0">
                    <c:v>2041</c:v>
                  </c:pt>
                </c:lvl>
                <c:lvl>
                  <c:pt idx="0">
                    <c:v>2040</c:v>
                  </c:pt>
                </c:lvl>
                <c:lvl>
                  <c:pt idx="0">
                    <c:v>2039</c:v>
                  </c:pt>
                </c:lvl>
                <c:lvl>
                  <c:pt idx="0">
                    <c:v>2038</c:v>
                  </c:pt>
                </c:lvl>
                <c:lvl>
                  <c:pt idx="0">
                    <c:v>2037</c:v>
                  </c:pt>
                </c:lvl>
                <c:lvl>
                  <c:pt idx="0">
                    <c:v>2036</c:v>
                  </c:pt>
                </c:lvl>
                <c:lvl>
                  <c:pt idx="0">
                    <c:v>2035</c:v>
                  </c:pt>
                </c:lvl>
                <c:lvl>
                  <c:pt idx="0">
                    <c:v>2034</c:v>
                  </c:pt>
                </c:lvl>
                <c:lvl>
                  <c:pt idx="0">
                    <c:v>2033</c:v>
                  </c:pt>
                </c:lvl>
                <c:lvl>
                  <c:pt idx="0">
                    <c:v>2032</c:v>
                  </c:pt>
                </c:lvl>
                <c:lvl>
                  <c:pt idx="0">
                    <c:v>2031</c:v>
                  </c:pt>
                </c:lvl>
                <c:lvl>
                  <c:pt idx="0">
                    <c:v>2030</c:v>
                  </c:pt>
                </c:lvl>
                <c:lvl>
                  <c:pt idx="0">
                    <c:v>2029</c:v>
                  </c:pt>
                </c:lvl>
                <c:lvl>
                  <c:pt idx="0">
                    <c:v>2028</c:v>
                  </c:pt>
                </c:lvl>
                <c:lvl>
                  <c:pt idx="0">
                    <c:v>2027</c:v>
                  </c:pt>
                </c:lvl>
                <c:lvl>
                  <c:pt idx="0">
                    <c:v>2026</c:v>
                  </c:pt>
                </c:lvl>
              </c:multiLvlStrCache>
            </c:multiLvlStrRef>
          </c:cat>
          <c:val>
            <c:numRef>
              <c:f>家計キャッシュフロー表!$D$65:$CH$65</c:f>
              <c:numCache>
                <c:formatCode>#,##0;[RED]\(#,##0\);\-</c:formatCode>
                <c:ptCount val="8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numCache>
            </c:numRef>
          </c:val>
          <c:smooth val="0"/>
        </c:ser>
        <c:ser>
          <c:idx val="2"/>
          <c:order val="2"/>
          <c:tx>
            <c:strRef>
              <c:f>"現金（予測）"</c:f>
              <c:strCache>
                <c:ptCount val="1"/>
                <c:pt idx="0">
                  <c:v>現金（予測）</c:v>
                </c:pt>
              </c:strCache>
            </c:strRef>
          </c:tx>
          <c:spPr>
            <a:solidFill>
              <a:srgbClr val="1baf7a"/>
            </a:solidFill>
            <a:ln w="15840">
              <a:solidFill>
                <a:srgbClr val="1baf7a"/>
              </a:solidFill>
              <a:round/>
            </a:ln>
          </c:spPr>
          <c:marker>
            <c:symbol val="none"/>
          </c:marker>
          <c:dLbls>
            <c:txPr>
              <a:bodyPr wrap="square"/>
              <a:lstStyle/>
              <a:p>
                <a:pPr>
                  <a:defRPr b="0" sz="10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multiLvlStrRef>
              <c:f>家計キャッシュフロー表!$D$41:$CH$41</c:f>
              <c:multiLvlStrCache>
                <c:ptCount val="1"/>
                <c:lvl>
                  <c:pt idx="0">
                    <c:v>2108</c:v>
                  </c:pt>
                </c:lvl>
                <c:lvl>
                  <c:pt idx="0">
                    <c:v>2107</c:v>
                  </c:pt>
                </c:lvl>
                <c:lvl>
                  <c:pt idx="0">
                    <c:v>2106</c:v>
                  </c:pt>
                </c:lvl>
                <c:lvl>
                  <c:pt idx="0">
                    <c:v>2105</c:v>
                  </c:pt>
                </c:lvl>
                <c:lvl>
                  <c:pt idx="0">
                    <c:v>2104</c:v>
                  </c:pt>
                </c:lvl>
                <c:lvl>
                  <c:pt idx="0">
                    <c:v>2103</c:v>
                  </c:pt>
                </c:lvl>
                <c:lvl>
                  <c:pt idx="0">
                    <c:v>2102</c:v>
                  </c:pt>
                </c:lvl>
                <c:lvl>
                  <c:pt idx="0">
                    <c:v>2101</c:v>
                  </c:pt>
                </c:lvl>
                <c:lvl>
                  <c:pt idx="0">
                    <c:v>2100</c:v>
                  </c:pt>
                </c:lvl>
                <c:lvl>
                  <c:pt idx="0">
                    <c:v>2099</c:v>
                  </c:pt>
                </c:lvl>
                <c:lvl>
                  <c:pt idx="0">
                    <c:v>2098</c:v>
                  </c:pt>
                </c:lvl>
                <c:lvl>
                  <c:pt idx="0">
                    <c:v>2097</c:v>
                  </c:pt>
                </c:lvl>
                <c:lvl>
                  <c:pt idx="0">
                    <c:v>2096</c:v>
                  </c:pt>
                </c:lvl>
                <c:lvl>
                  <c:pt idx="0">
                    <c:v>2095</c:v>
                  </c:pt>
                </c:lvl>
                <c:lvl>
                  <c:pt idx="0">
                    <c:v>2094</c:v>
                  </c:pt>
                </c:lvl>
                <c:lvl>
                  <c:pt idx="0">
                    <c:v>2093</c:v>
                  </c:pt>
                </c:lvl>
                <c:lvl>
                  <c:pt idx="0">
                    <c:v>2092</c:v>
                  </c:pt>
                </c:lvl>
                <c:lvl>
                  <c:pt idx="0">
                    <c:v>2091</c:v>
                  </c:pt>
                </c:lvl>
                <c:lvl>
                  <c:pt idx="0">
                    <c:v>2090</c:v>
                  </c:pt>
                </c:lvl>
                <c:lvl>
                  <c:pt idx="0">
                    <c:v>2089</c:v>
                  </c:pt>
                </c:lvl>
                <c:lvl>
                  <c:pt idx="0">
                    <c:v>2088</c:v>
                  </c:pt>
                </c:lvl>
                <c:lvl>
                  <c:pt idx="0">
                    <c:v>2087</c:v>
                  </c:pt>
                </c:lvl>
                <c:lvl>
                  <c:pt idx="0">
                    <c:v>2086</c:v>
                  </c:pt>
                </c:lvl>
                <c:lvl>
                  <c:pt idx="0">
                    <c:v>2085</c:v>
                  </c:pt>
                </c:lvl>
                <c:lvl>
                  <c:pt idx="0">
                    <c:v>2084</c:v>
                  </c:pt>
                </c:lvl>
                <c:lvl>
                  <c:pt idx="0">
                    <c:v>2083</c:v>
                  </c:pt>
                </c:lvl>
                <c:lvl>
                  <c:pt idx="0">
                    <c:v>2082</c:v>
                  </c:pt>
                </c:lvl>
                <c:lvl>
                  <c:pt idx="0">
                    <c:v>2081</c:v>
                  </c:pt>
                </c:lvl>
                <c:lvl>
                  <c:pt idx="0">
                    <c:v>2080</c:v>
                  </c:pt>
                </c:lvl>
                <c:lvl>
                  <c:pt idx="0">
                    <c:v>2079</c:v>
                  </c:pt>
                </c:lvl>
                <c:lvl>
                  <c:pt idx="0">
                    <c:v>2078</c:v>
                  </c:pt>
                </c:lvl>
                <c:lvl>
                  <c:pt idx="0">
                    <c:v>2077</c:v>
                  </c:pt>
                </c:lvl>
                <c:lvl>
                  <c:pt idx="0">
                    <c:v>2076</c:v>
                  </c:pt>
                </c:lvl>
                <c:lvl>
                  <c:pt idx="0">
                    <c:v>2075</c:v>
                  </c:pt>
                </c:lvl>
                <c:lvl>
                  <c:pt idx="0">
                    <c:v>2074</c:v>
                  </c:pt>
                </c:lvl>
                <c:lvl>
                  <c:pt idx="0">
                    <c:v>2073</c:v>
                  </c:pt>
                </c:lvl>
                <c:lvl>
                  <c:pt idx="0">
                    <c:v>2072</c:v>
                  </c:pt>
                </c:lvl>
                <c:lvl>
                  <c:pt idx="0">
                    <c:v>2071</c:v>
                  </c:pt>
                </c:lvl>
                <c:lvl>
                  <c:pt idx="0">
                    <c:v>2070</c:v>
                  </c:pt>
                </c:lvl>
                <c:lvl>
                  <c:pt idx="0">
                    <c:v>2069</c:v>
                  </c:pt>
                </c:lvl>
                <c:lvl>
                  <c:pt idx="0">
                    <c:v>2068</c:v>
                  </c:pt>
                </c:lvl>
                <c:lvl>
                  <c:pt idx="0">
                    <c:v>2067</c:v>
                  </c:pt>
                </c:lvl>
                <c:lvl>
                  <c:pt idx="0">
                    <c:v>2066</c:v>
                  </c:pt>
                </c:lvl>
                <c:lvl>
                  <c:pt idx="0">
                    <c:v>2065</c:v>
                  </c:pt>
                </c:lvl>
                <c:lvl>
                  <c:pt idx="0">
                    <c:v>2064</c:v>
                  </c:pt>
                </c:lvl>
                <c:lvl>
                  <c:pt idx="0">
                    <c:v>2063</c:v>
                  </c:pt>
                </c:lvl>
                <c:lvl>
                  <c:pt idx="0">
                    <c:v>2062</c:v>
                  </c:pt>
                </c:lvl>
                <c:lvl>
                  <c:pt idx="0">
                    <c:v>2061</c:v>
                  </c:pt>
                </c:lvl>
                <c:lvl>
                  <c:pt idx="0">
                    <c:v>2060</c:v>
                  </c:pt>
                </c:lvl>
                <c:lvl>
                  <c:pt idx="0">
                    <c:v>2059</c:v>
                  </c:pt>
                </c:lvl>
                <c:lvl>
                  <c:pt idx="0">
                    <c:v>2058</c:v>
                  </c:pt>
                </c:lvl>
                <c:lvl>
                  <c:pt idx="0">
                    <c:v>2057</c:v>
                  </c:pt>
                </c:lvl>
                <c:lvl>
                  <c:pt idx="0">
                    <c:v>2056</c:v>
                  </c:pt>
                </c:lvl>
                <c:lvl>
                  <c:pt idx="0">
                    <c:v>2055</c:v>
                  </c:pt>
                </c:lvl>
                <c:lvl>
                  <c:pt idx="0">
                    <c:v>2054</c:v>
                  </c:pt>
                </c:lvl>
                <c:lvl>
                  <c:pt idx="0">
                    <c:v>2053</c:v>
                  </c:pt>
                </c:lvl>
                <c:lvl>
                  <c:pt idx="0">
                    <c:v>2052</c:v>
                  </c:pt>
                </c:lvl>
                <c:lvl>
                  <c:pt idx="0">
                    <c:v>2051</c:v>
                  </c:pt>
                </c:lvl>
                <c:lvl>
                  <c:pt idx="0">
                    <c:v>2050</c:v>
                  </c:pt>
                </c:lvl>
                <c:lvl>
                  <c:pt idx="0">
                    <c:v>2049</c:v>
                  </c:pt>
                </c:lvl>
                <c:lvl>
                  <c:pt idx="0">
                    <c:v>2048</c:v>
                  </c:pt>
                </c:lvl>
                <c:lvl>
                  <c:pt idx="0">
                    <c:v>2047</c:v>
                  </c:pt>
                </c:lvl>
                <c:lvl>
                  <c:pt idx="0">
                    <c:v>2046</c:v>
                  </c:pt>
                </c:lvl>
                <c:lvl>
                  <c:pt idx="0">
                    <c:v>2045</c:v>
                  </c:pt>
                </c:lvl>
                <c:lvl>
                  <c:pt idx="0">
                    <c:v>2044</c:v>
                  </c:pt>
                </c:lvl>
                <c:lvl>
                  <c:pt idx="0">
                    <c:v>2043</c:v>
                  </c:pt>
                </c:lvl>
                <c:lvl>
                  <c:pt idx="0">
                    <c:v>2042</c:v>
                  </c:pt>
                </c:lvl>
                <c:lvl>
                  <c:pt idx="0">
                    <c:v>2041</c:v>
                  </c:pt>
                </c:lvl>
                <c:lvl>
                  <c:pt idx="0">
                    <c:v>2040</c:v>
                  </c:pt>
                </c:lvl>
                <c:lvl>
                  <c:pt idx="0">
                    <c:v>2039</c:v>
                  </c:pt>
                </c:lvl>
                <c:lvl>
                  <c:pt idx="0">
                    <c:v>2038</c:v>
                  </c:pt>
                </c:lvl>
                <c:lvl>
                  <c:pt idx="0">
                    <c:v>2037</c:v>
                  </c:pt>
                </c:lvl>
                <c:lvl>
                  <c:pt idx="0">
                    <c:v>2036</c:v>
                  </c:pt>
                </c:lvl>
                <c:lvl>
                  <c:pt idx="0">
                    <c:v>2035</c:v>
                  </c:pt>
                </c:lvl>
                <c:lvl>
                  <c:pt idx="0">
                    <c:v>2034</c:v>
                  </c:pt>
                </c:lvl>
                <c:lvl>
                  <c:pt idx="0">
                    <c:v>2033</c:v>
                  </c:pt>
                </c:lvl>
                <c:lvl>
                  <c:pt idx="0">
                    <c:v>2032</c:v>
                  </c:pt>
                </c:lvl>
                <c:lvl>
                  <c:pt idx="0">
                    <c:v>2031</c:v>
                  </c:pt>
                </c:lvl>
                <c:lvl>
                  <c:pt idx="0">
                    <c:v>2030</c:v>
                  </c:pt>
                </c:lvl>
                <c:lvl>
                  <c:pt idx="0">
                    <c:v>2029</c:v>
                  </c:pt>
                </c:lvl>
                <c:lvl>
                  <c:pt idx="0">
                    <c:v>2028</c:v>
                  </c:pt>
                </c:lvl>
                <c:lvl>
                  <c:pt idx="0">
                    <c:v>2027</c:v>
                  </c:pt>
                </c:lvl>
                <c:lvl>
                  <c:pt idx="0">
                    <c:v>2026</c:v>
                  </c:pt>
                </c:lvl>
              </c:multiLvlStrCache>
            </c:multiLvlStrRef>
          </c:cat>
          <c:val>
            <c:numRef>
              <c:f>家計キャッシュフロー表!$D$64:$CH$64</c:f>
              <c:numCache>
                <c:formatCode>#,##0;[RED]\(#,##0\);\-</c:formatCode>
                <c:ptCount val="83"/>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numCache>
            </c:numRef>
          </c:val>
          <c:smooth val="0"/>
        </c:ser>
        <c:ser>
          <c:idx val="3"/>
          <c:order val="3"/>
          <c:tx>
            <c:strRef>
              <c:f>"貯蓄残高合計（実績）"</c:f>
              <c:strCache>
                <c:ptCount val="1"/>
                <c:pt idx="0">
                  <c:v>貯蓄残高合計（実績）</c:v>
                </c:pt>
              </c:strCache>
            </c:strRef>
          </c:tx>
          <c:spPr>
            <a:solidFill>
              <a:srgbClr val="eda100"/>
            </a:solidFill>
            <a:ln w="28440">
              <a:noFill/>
            </a:ln>
          </c:spPr>
          <c:marker>
            <c:symbol val="circle"/>
            <c:size val="6"/>
            <c:spPr>
              <a:solidFill>
                <a:srgbClr val="eda100"/>
              </a:solidFill>
            </c:spPr>
          </c:marker>
          <c:dLbls>
            <c:txPr>
              <a:bodyPr wrap="square"/>
              <a:lstStyle/>
              <a:p>
                <a:pPr>
                  <a:defRPr b="0" sz="10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multiLvlStrRef>
              <c:f>家計キャッシュフロー表!$D$41:$CH$41</c:f>
              <c:multiLvlStrCache>
                <c:ptCount val="1"/>
                <c:lvl>
                  <c:pt idx="0">
                    <c:v>2108</c:v>
                  </c:pt>
                </c:lvl>
                <c:lvl>
                  <c:pt idx="0">
                    <c:v>2107</c:v>
                  </c:pt>
                </c:lvl>
                <c:lvl>
                  <c:pt idx="0">
                    <c:v>2106</c:v>
                  </c:pt>
                </c:lvl>
                <c:lvl>
                  <c:pt idx="0">
                    <c:v>2105</c:v>
                  </c:pt>
                </c:lvl>
                <c:lvl>
                  <c:pt idx="0">
                    <c:v>2104</c:v>
                  </c:pt>
                </c:lvl>
                <c:lvl>
                  <c:pt idx="0">
                    <c:v>2103</c:v>
                  </c:pt>
                </c:lvl>
                <c:lvl>
                  <c:pt idx="0">
                    <c:v>2102</c:v>
                  </c:pt>
                </c:lvl>
                <c:lvl>
                  <c:pt idx="0">
                    <c:v>2101</c:v>
                  </c:pt>
                </c:lvl>
                <c:lvl>
                  <c:pt idx="0">
                    <c:v>2100</c:v>
                  </c:pt>
                </c:lvl>
                <c:lvl>
                  <c:pt idx="0">
                    <c:v>2099</c:v>
                  </c:pt>
                </c:lvl>
                <c:lvl>
                  <c:pt idx="0">
                    <c:v>2098</c:v>
                  </c:pt>
                </c:lvl>
                <c:lvl>
                  <c:pt idx="0">
                    <c:v>2097</c:v>
                  </c:pt>
                </c:lvl>
                <c:lvl>
                  <c:pt idx="0">
                    <c:v>2096</c:v>
                  </c:pt>
                </c:lvl>
                <c:lvl>
                  <c:pt idx="0">
                    <c:v>2095</c:v>
                  </c:pt>
                </c:lvl>
                <c:lvl>
                  <c:pt idx="0">
                    <c:v>2094</c:v>
                  </c:pt>
                </c:lvl>
                <c:lvl>
                  <c:pt idx="0">
                    <c:v>2093</c:v>
                  </c:pt>
                </c:lvl>
                <c:lvl>
                  <c:pt idx="0">
                    <c:v>2092</c:v>
                  </c:pt>
                </c:lvl>
                <c:lvl>
                  <c:pt idx="0">
                    <c:v>2091</c:v>
                  </c:pt>
                </c:lvl>
                <c:lvl>
                  <c:pt idx="0">
                    <c:v>2090</c:v>
                  </c:pt>
                </c:lvl>
                <c:lvl>
                  <c:pt idx="0">
                    <c:v>2089</c:v>
                  </c:pt>
                </c:lvl>
                <c:lvl>
                  <c:pt idx="0">
                    <c:v>2088</c:v>
                  </c:pt>
                </c:lvl>
                <c:lvl>
                  <c:pt idx="0">
                    <c:v>2087</c:v>
                  </c:pt>
                </c:lvl>
                <c:lvl>
                  <c:pt idx="0">
                    <c:v>2086</c:v>
                  </c:pt>
                </c:lvl>
                <c:lvl>
                  <c:pt idx="0">
                    <c:v>2085</c:v>
                  </c:pt>
                </c:lvl>
                <c:lvl>
                  <c:pt idx="0">
                    <c:v>2084</c:v>
                  </c:pt>
                </c:lvl>
                <c:lvl>
                  <c:pt idx="0">
                    <c:v>2083</c:v>
                  </c:pt>
                </c:lvl>
                <c:lvl>
                  <c:pt idx="0">
                    <c:v>2082</c:v>
                  </c:pt>
                </c:lvl>
                <c:lvl>
                  <c:pt idx="0">
                    <c:v>2081</c:v>
                  </c:pt>
                </c:lvl>
                <c:lvl>
                  <c:pt idx="0">
                    <c:v>2080</c:v>
                  </c:pt>
                </c:lvl>
                <c:lvl>
                  <c:pt idx="0">
                    <c:v>2079</c:v>
                  </c:pt>
                </c:lvl>
                <c:lvl>
                  <c:pt idx="0">
                    <c:v>2078</c:v>
                  </c:pt>
                </c:lvl>
                <c:lvl>
                  <c:pt idx="0">
                    <c:v>2077</c:v>
                  </c:pt>
                </c:lvl>
                <c:lvl>
                  <c:pt idx="0">
                    <c:v>2076</c:v>
                  </c:pt>
                </c:lvl>
                <c:lvl>
                  <c:pt idx="0">
                    <c:v>2075</c:v>
                  </c:pt>
                </c:lvl>
                <c:lvl>
                  <c:pt idx="0">
                    <c:v>2074</c:v>
                  </c:pt>
                </c:lvl>
                <c:lvl>
                  <c:pt idx="0">
                    <c:v>2073</c:v>
                  </c:pt>
                </c:lvl>
                <c:lvl>
                  <c:pt idx="0">
                    <c:v>2072</c:v>
                  </c:pt>
                </c:lvl>
                <c:lvl>
                  <c:pt idx="0">
                    <c:v>2071</c:v>
                  </c:pt>
                </c:lvl>
                <c:lvl>
                  <c:pt idx="0">
                    <c:v>2070</c:v>
                  </c:pt>
                </c:lvl>
                <c:lvl>
                  <c:pt idx="0">
                    <c:v>2069</c:v>
                  </c:pt>
                </c:lvl>
                <c:lvl>
                  <c:pt idx="0">
                    <c:v>2068</c:v>
                  </c:pt>
                </c:lvl>
                <c:lvl>
                  <c:pt idx="0">
                    <c:v>2067</c:v>
                  </c:pt>
                </c:lvl>
                <c:lvl>
                  <c:pt idx="0">
                    <c:v>2066</c:v>
                  </c:pt>
                </c:lvl>
                <c:lvl>
                  <c:pt idx="0">
                    <c:v>2065</c:v>
                  </c:pt>
                </c:lvl>
                <c:lvl>
                  <c:pt idx="0">
                    <c:v>2064</c:v>
                  </c:pt>
                </c:lvl>
                <c:lvl>
                  <c:pt idx="0">
                    <c:v>2063</c:v>
                  </c:pt>
                </c:lvl>
                <c:lvl>
                  <c:pt idx="0">
                    <c:v>2062</c:v>
                  </c:pt>
                </c:lvl>
                <c:lvl>
                  <c:pt idx="0">
                    <c:v>2061</c:v>
                  </c:pt>
                </c:lvl>
                <c:lvl>
                  <c:pt idx="0">
                    <c:v>2060</c:v>
                  </c:pt>
                </c:lvl>
                <c:lvl>
                  <c:pt idx="0">
                    <c:v>2059</c:v>
                  </c:pt>
                </c:lvl>
                <c:lvl>
                  <c:pt idx="0">
                    <c:v>2058</c:v>
                  </c:pt>
                </c:lvl>
                <c:lvl>
                  <c:pt idx="0">
                    <c:v>2057</c:v>
                  </c:pt>
                </c:lvl>
                <c:lvl>
                  <c:pt idx="0">
                    <c:v>2056</c:v>
                  </c:pt>
                </c:lvl>
                <c:lvl>
                  <c:pt idx="0">
                    <c:v>2055</c:v>
                  </c:pt>
                </c:lvl>
                <c:lvl>
                  <c:pt idx="0">
                    <c:v>2054</c:v>
                  </c:pt>
                </c:lvl>
                <c:lvl>
                  <c:pt idx="0">
                    <c:v>2053</c:v>
                  </c:pt>
                </c:lvl>
                <c:lvl>
                  <c:pt idx="0">
                    <c:v>2052</c:v>
                  </c:pt>
                </c:lvl>
                <c:lvl>
                  <c:pt idx="0">
                    <c:v>2051</c:v>
                  </c:pt>
                </c:lvl>
                <c:lvl>
                  <c:pt idx="0">
                    <c:v>2050</c:v>
                  </c:pt>
                </c:lvl>
                <c:lvl>
                  <c:pt idx="0">
                    <c:v>2049</c:v>
                  </c:pt>
                </c:lvl>
                <c:lvl>
                  <c:pt idx="0">
                    <c:v>2048</c:v>
                  </c:pt>
                </c:lvl>
                <c:lvl>
                  <c:pt idx="0">
                    <c:v>2047</c:v>
                  </c:pt>
                </c:lvl>
                <c:lvl>
                  <c:pt idx="0">
                    <c:v>2046</c:v>
                  </c:pt>
                </c:lvl>
                <c:lvl>
                  <c:pt idx="0">
                    <c:v>2045</c:v>
                  </c:pt>
                </c:lvl>
                <c:lvl>
                  <c:pt idx="0">
                    <c:v>2044</c:v>
                  </c:pt>
                </c:lvl>
                <c:lvl>
                  <c:pt idx="0">
                    <c:v>2043</c:v>
                  </c:pt>
                </c:lvl>
                <c:lvl>
                  <c:pt idx="0">
                    <c:v>2042</c:v>
                  </c:pt>
                </c:lvl>
                <c:lvl>
                  <c:pt idx="0">
                    <c:v>2041</c:v>
                  </c:pt>
                </c:lvl>
                <c:lvl>
                  <c:pt idx="0">
                    <c:v>2040</c:v>
                  </c:pt>
                </c:lvl>
                <c:lvl>
                  <c:pt idx="0">
                    <c:v>2039</c:v>
                  </c:pt>
                </c:lvl>
                <c:lvl>
                  <c:pt idx="0">
                    <c:v>2038</c:v>
                  </c:pt>
                </c:lvl>
                <c:lvl>
                  <c:pt idx="0">
                    <c:v>2037</c:v>
                  </c:pt>
                </c:lvl>
                <c:lvl>
                  <c:pt idx="0">
                    <c:v>2036</c:v>
                  </c:pt>
                </c:lvl>
                <c:lvl>
                  <c:pt idx="0">
                    <c:v>2035</c:v>
                  </c:pt>
                </c:lvl>
                <c:lvl>
                  <c:pt idx="0">
                    <c:v>2034</c:v>
                  </c:pt>
                </c:lvl>
                <c:lvl>
                  <c:pt idx="0">
                    <c:v>2033</c:v>
                  </c:pt>
                </c:lvl>
                <c:lvl>
                  <c:pt idx="0">
                    <c:v>2032</c:v>
                  </c:pt>
                </c:lvl>
                <c:lvl>
                  <c:pt idx="0">
                    <c:v>2031</c:v>
                  </c:pt>
                </c:lvl>
                <c:lvl>
                  <c:pt idx="0">
                    <c:v>2030</c:v>
                  </c:pt>
                </c:lvl>
                <c:lvl>
                  <c:pt idx="0">
                    <c:v>2029</c:v>
                  </c:pt>
                </c:lvl>
                <c:lvl>
                  <c:pt idx="0">
                    <c:v>2028</c:v>
                  </c:pt>
                </c:lvl>
                <c:lvl>
                  <c:pt idx="0">
                    <c:v>2027</c:v>
                  </c:pt>
                </c:lvl>
                <c:lvl>
                  <c:pt idx="0">
                    <c:v>2026</c:v>
                  </c:pt>
                </c:lvl>
              </c:multiLvlStrCache>
            </c:multiLvlStrRef>
          </c:cat>
          <c:val>
            <c:numRef>
              <c:f>家計キャッシュフロー表!$D$67:$CH$67</c:f>
              <c:numCache>
                <c:formatCode>General</c:formatCode>
                <c:ptCount val="83"/>
              </c:numCache>
            </c:numRef>
          </c:val>
          <c:smooth val="0"/>
        </c:ser>
        <c:hiLowLines>
          <c:spPr>
            <a:ln w="0">
              <a:noFill/>
            </a:ln>
          </c:spPr>
        </c:hiLowLines>
        <c:marker val="1"/>
        <c:axId val="94269006"/>
        <c:axId val="58215006"/>
      </c:lineChart>
      <c:catAx>
        <c:axId val="94269006"/>
        <c:scaling>
          <c:orientation val="minMax"/>
        </c:scaling>
        <c:delete val="0"/>
        <c:axPos val="b"/>
        <c:title>
          <c:tx>
            <c:rich>
              <a:bodyPr rot="0"/>
              <a:lstStyle/>
              <a:p>
                <a:pPr>
                  <a:defRPr b="1" sz="1000" spc="-1" strike="noStrike">
                    <a:solidFill>
                      <a:srgbClr val="000000"/>
                    </a:solidFill>
                    <a:latin typeface="Calibri"/>
                  </a:defRPr>
                </a:pPr>
                <a:r>
                  <a:rPr b="1" sz="1000" spc="-1" strike="noStrike">
                    <a:solidFill>
                      <a:srgbClr val="000000"/>
                    </a:solidFill>
                    <a:latin typeface="Calibri"/>
                  </a:rPr>
                  <a:t>西暦</a:t>
                </a:r>
              </a:p>
            </c:rich>
          </c:tx>
          <c:overlay val="0"/>
          <c:spPr>
            <a:noFill/>
            <a:ln w="0">
              <a:noFill/>
            </a:ln>
          </c:spPr>
        </c:title>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58215006"/>
        <c:crosses val="autoZero"/>
        <c:auto val="1"/>
        <c:lblAlgn val="ctr"/>
        <c:lblOffset val="100"/>
        <c:noMultiLvlLbl val="0"/>
      </c:catAx>
      <c:valAx>
        <c:axId val="58215006"/>
        <c:scaling>
          <c:orientation val="minMax"/>
        </c:scaling>
        <c:delete val="0"/>
        <c:axPos val="l"/>
        <c:majorGridlines>
          <c:spPr>
            <a:ln w="9360">
              <a:solidFill>
                <a:srgbClr val="878787"/>
              </a:solidFill>
              <a:round/>
            </a:ln>
          </c:spPr>
        </c:majorGridlines>
        <c:title>
          <c:tx>
            <c:rich>
              <a:bodyPr rot="-5400000"/>
              <a:lstStyle/>
              <a:p>
                <a:pPr>
                  <a:defRPr b="1" sz="1000" spc="-1" strike="noStrike">
                    <a:solidFill>
                      <a:srgbClr val="000000"/>
                    </a:solidFill>
                    <a:latin typeface="Calibri"/>
                  </a:defRPr>
                </a:pPr>
                <a:r>
                  <a:rPr b="1" sz="1000" spc="-1" strike="noStrike">
                    <a:solidFill>
                      <a:srgbClr val="000000"/>
                    </a:solidFill>
                    <a:latin typeface="Calibri"/>
                  </a:rPr>
                  <a:t>万円</a:t>
                </a:r>
              </a:p>
            </c:rich>
          </c:tx>
          <c:overlay val="0"/>
          <c:spPr>
            <a:noFill/>
            <a:ln w="0">
              <a:noFill/>
            </a:ln>
          </c:spPr>
        </c:title>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94269006"/>
        <c:crosses val="autoZero"/>
        <c:crossBetween val="between"/>
      </c:valAx>
      <c:spPr>
        <a:noFill/>
        <a:ln w="0">
          <a:noFill/>
        </a:ln>
      </c:spPr>
    </c:plotArea>
    <c:legend>
      <c:legendPos val="b"/>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_rels/drawing2.xml.rels><?xml version="1.0" encoding="UTF-8"?>
<Relationships xmlns="http://schemas.openxmlformats.org/package/2006/relationships"><Relationship Id="rId1" Type="http://schemas.openxmlformats.org/officeDocument/2006/relationships/image" Target="../media/image1.png"/>
</Relationships>
</file>

<file path=xl/drawings/_rels/drawing3.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image" Target="../media/image2.png"/>
</Relationships>
</file>

<file path=xl/drawings/_rels/drawing4.xml.rels><?xml version="1.0" encoding="UTF-8"?>
<Relationships xmlns="http://schemas.openxmlformats.org/package/2006/relationships"><Relationship Id="rId1" Type="http://schemas.openxmlformats.org/officeDocument/2006/relationships/image" Target="../media/image1.png"/>
</Relationships>
</file>

<file path=xl/drawings/_rels/drawing5.xml.rels><?xml version="1.0" encoding="UTF-8"?>
<Relationships xmlns="http://schemas.openxmlformats.org/package/2006/relationships"><Relationship Id="rId1" Type="http://schemas.openxmlformats.org/officeDocument/2006/relationships/image" Target="../media/image1.png"/>
</Relationships>
</file>

<file path=xl/drawings/_rels/drawing6.xml.rels><?xml version="1.0" encoding="UTF-8"?>
<Relationships xmlns="http://schemas.openxmlformats.org/package/2006/relationships"><Relationship Id="rId1" Type="http://schemas.openxmlformats.org/officeDocument/2006/relationships/image" Target="../media/image1.png"/>
</Relationships>
</file>

<file path=xl/drawings/_rels/drawing7.xml.rels><?xml version="1.0" encoding="UTF-8"?>
<Relationships xmlns="http://schemas.openxmlformats.org/package/2006/relationships"><Relationship Id="rId1" Type="http://schemas.openxmlformats.org/officeDocument/2006/relationships/image" Target="../media/image1.png"/>
</Relationships>
</file>

<file path=xl/drawings/_rels/drawing8.xml.rels><?xml version="1.0" encoding="UTF-8"?>
<Relationships xmlns="http://schemas.openxmlformats.org/package/2006/relationships"><Relationship Id="rId1" Type="http://schemas.openxmlformats.org/officeDocument/2006/relationships/chart" Target="../charts/chart2.xml"/><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1143000</xdr:colOff>
      <xdr:row>0</xdr:row>
      <xdr:rowOff>38160</xdr:rowOff>
    </xdr:from>
    <xdr:to>
      <xdr:col>3</xdr:col>
      <xdr:colOff>1465920</xdr:colOff>
      <xdr:row>0</xdr:row>
      <xdr:rowOff>361080</xdr:rowOff>
    </xdr:to>
    <xdr:pic>
      <xdr:nvPicPr>
        <xdr:cNvPr id="0" name="Image 1" descr="Picture"/>
        <xdr:cNvPicPr/>
      </xdr:nvPicPr>
      <xdr:blipFill>
        <a:blip r:embed="rId1"/>
        <a:stretch/>
      </xdr:blipFill>
      <xdr:spPr>
        <a:xfrm>
          <a:off x="6781680" y="38160"/>
          <a:ext cx="322920" cy="32292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2</xdr:col>
      <xdr:colOff>2028600</xdr:colOff>
      <xdr:row>1</xdr:row>
      <xdr:rowOff>19080</xdr:rowOff>
    </xdr:from>
    <xdr:to>
      <xdr:col>2</xdr:col>
      <xdr:colOff>2198880</xdr:colOff>
      <xdr:row>1</xdr:row>
      <xdr:rowOff>189360</xdr:rowOff>
    </xdr:to>
    <xdr:pic>
      <xdr:nvPicPr>
        <xdr:cNvPr id="1" name="Image 1" descr="Picture"/>
        <xdr:cNvPicPr/>
      </xdr:nvPicPr>
      <xdr:blipFill>
        <a:blip r:embed="rId1"/>
        <a:stretch/>
      </xdr:blipFill>
      <xdr:spPr>
        <a:xfrm>
          <a:off x="5553000" y="371520"/>
          <a:ext cx="170280" cy="1702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26</xdr:row>
      <xdr:rowOff>401400</xdr:rowOff>
    </xdr:from>
    <xdr:to>
      <xdr:col>3</xdr:col>
      <xdr:colOff>1318680</xdr:colOff>
      <xdr:row>43</xdr:row>
      <xdr:rowOff>164160</xdr:rowOff>
    </xdr:to>
    <xdr:graphicFrame>
      <xdr:nvGraphicFramePr>
        <xdr:cNvPr id="2" name="Chart 1"/>
        <xdr:cNvGraphicFramePr/>
      </xdr:nvGraphicFramePr>
      <xdr:xfrm>
        <a:off x="0" y="9515520"/>
        <a:ext cx="5759280" cy="323928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0</xdr:colOff>
      <xdr:row>0</xdr:row>
      <xdr:rowOff>0</xdr:rowOff>
    </xdr:from>
    <xdr:to>
      <xdr:col>5</xdr:col>
      <xdr:colOff>304200</xdr:colOff>
      <xdr:row>0</xdr:row>
      <xdr:rowOff>304200</xdr:rowOff>
    </xdr:to>
    <xdr:pic>
      <xdr:nvPicPr>
        <xdr:cNvPr id="3" name="Image 2" descr="Picture"/>
        <xdr:cNvPicPr/>
      </xdr:nvPicPr>
      <xdr:blipFill>
        <a:blip r:embed="rId2"/>
        <a:stretch/>
      </xdr:blipFill>
      <xdr:spPr>
        <a:xfrm>
          <a:off x="8246880" y="0"/>
          <a:ext cx="304200" cy="30420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5</xdr:col>
      <xdr:colOff>266760</xdr:colOff>
      <xdr:row>1</xdr:row>
      <xdr:rowOff>19080</xdr:rowOff>
    </xdr:from>
    <xdr:to>
      <xdr:col>5</xdr:col>
      <xdr:colOff>437040</xdr:colOff>
      <xdr:row>1</xdr:row>
      <xdr:rowOff>189360</xdr:rowOff>
    </xdr:to>
    <xdr:pic>
      <xdr:nvPicPr>
        <xdr:cNvPr id="4" name="Image 1" descr="Picture"/>
        <xdr:cNvPicPr/>
      </xdr:nvPicPr>
      <xdr:blipFill>
        <a:blip r:embed="rId1"/>
        <a:stretch/>
      </xdr:blipFill>
      <xdr:spPr>
        <a:xfrm>
          <a:off x="5553000" y="343080"/>
          <a:ext cx="170280" cy="17028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6</xdr:col>
      <xdr:colOff>55080</xdr:colOff>
      <xdr:row>1</xdr:row>
      <xdr:rowOff>19080</xdr:rowOff>
    </xdr:from>
    <xdr:to>
      <xdr:col>6</xdr:col>
      <xdr:colOff>225360</xdr:colOff>
      <xdr:row>1</xdr:row>
      <xdr:rowOff>189360</xdr:rowOff>
    </xdr:to>
    <xdr:pic>
      <xdr:nvPicPr>
        <xdr:cNvPr id="5" name="Image 1" descr="Picture"/>
        <xdr:cNvPicPr/>
      </xdr:nvPicPr>
      <xdr:blipFill>
        <a:blip r:embed="rId1"/>
        <a:stretch/>
      </xdr:blipFill>
      <xdr:spPr>
        <a:xfrm>
          <a:off x="5553000" y="343080"/>
          <a:ext cx="170280" cy="17028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8</xdr:col>
      <xdr:colOff>1535400</xdr:colOff>
      <xdr:row>1</xdr:row>
      <xdr:rowOff>19080</xdr:rowOff>
    </xdr:from>
    <xdr:to>
      <xdr:col>8</xdr:col>
      <xdr:colOff>1705680</xdr:colOff>
      <xdr:row>1</xdr:row>
      <xdr:rowOff>189360</xdr:rowOff>
    </xdr:to>
    <xdr:pic>
      <xdr:nvPicPr>
        <xdr:cNvPr id="6" name="Image 1" descr="Picture"/>
        <xdr:cNvPicPr/>
      </xdr:nvPicPr>
      <xdr:blipFill>
        <a:blip r:embed="rId1"/>
        <a:stretch/>
      </xdr:blipFill>
      <xdr:spPr>
        <a:xfrm>
          <a:off x="5553000" y="343080"/>
          <a:ext cx="170280" cy="17028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2310840</xdr:colOff>
      <xdr:row>1</xdr:row>
      <xdr:rowOff>19080</xdr:rowOff>
    </xdr:from>
    <xdr:to>
      <xdr:col>3</xdr:col>
      <xdr:colOff>2481120</xdr:colOff>
      <xdr:row>1</xdr:row>
      <xdr:rowOff>189360</xdr:rowOff>
    </xdr:to>
    <xdr:pic>
      <xdr:nvPicPr>
        <xdr:cNvPr id="7" name="Image 1" descr="Picture"/>
        <xdr:cNvPicPr/>
      </xdr:nvPicPr>
      <xdr:blipFill>
        <a:blip r:embed="rId1"/>
        <a:stretch/>
      </xdr:blipFill>
      <xdr:spPr>
        <a:xfrm>
          <a:off x="5553000" y="343080"/>
          <a:ext cx="170280" cy="170280"/>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70</xdr:row>
      <xdr:rowOff>61560</xdr:rowOff>
    </xdr:from>
    <xdr:to>
      <xdr:col>16</xdr:col>
      <xdr:colOff>538560</xdr:colOff>
      <xdr:row>91</xdr:row>
      <xdr:rowOff>20160</xdr:rowOff>
    </xdr:to>
    <xdr:graphicFrame>
      <xdr:nvGraphicFramePr>
        <xdr:cNvPr id="8" name="Chart 1"/>
        <xdr:cNvGraphicFramePr/>
      </xdr:nvGraphicFramePr>
      <xdr:xfrm>
        <a:off x="0" y="15597000"/>
        <a:ext cx="12238920" cy="395892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6</xdr:col>
      <xdr:colOff>196200</xdr:colOff>
      <xdr:row>1</xdr:row>
      <xdr:rowOff>19080</xdr:rowOff>
    </xdr:from>
    <xdr:to>
      <xdr:col>6</xdr:col>
      <xdr:colOff>366480</xdr:colOff>
      <xdr:row>1</xdr:row>
      <xdr:rowOff>189360</xdr:rowOff>
    </xdr:to>
    <xdr:pic>
      <xdr:nvPicPr>
        <xdr:cNvPr id="9" name="Image 2" descr="Picture"/>
        <xdr:cNvPicPr/>
      </xdr:nvPicPr>
      <xdr:blipFill>
        <a:blip r:embed="rId2"/>
        <a:stretch/>
      </xdr:blipFill>
      <xdr:spPr>
        <a:xfrm>
          <a:off x="5553000" y="343080"/>
          <a:ext cx="170280" cy="17028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drawing" Target="../drawings/drawing7.xml"/>
</Relationships>
</file>

<file path=xl/worksheets/_rels/sheet8.xml.rels><?xml version="1.0" encoding="UTF-8"?>
<Relationships xmlns="http://schemas.openxmlformats.org/package/2006/relationships"><Relationship Id="rId1" Type="http://schemas.openxmlformats.org/officeDocument/2006/relationships/drawing" Target="../drawings/drawing8.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4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23"/>
    <col collapsed="false" customWidth="true" hidden="false" outlineLevel="0" max="2" min="2" style="1" width="34"/>
    <col collapsed="false" customWidth="true" hidden="false" outlineLevel="0" max="3" min="3" style="1" width="23"/>
    <col collapsed="false" customWidth="true" hidden="false" outlineLevel="0" max="4" min="4" style="1" width="54"/>
  </cols>
  <sheetData>
    <row r="1" customFormat="false" ht="42" hidden="false" customHeight="true" outlineLevel="0" collapsed="false">
      <c r="A1" s="2" t="s">
        <v>0</v>
      </c>
      <c r="B1" s="3"/>
      <c r="C1" s="3"/>
      <c r="D1" s="3"/>
    </row>
    <row r="2" customFormat="false" ht="15.75" hidden="false" customHeight="true" outlineLevel="0" collapsed="false">
      <c r="A2" s="4" t="s">
        <v>1</v>
      </c>
      <c r="B2" s="5"/>
      <c r="C2" s="5"/>
      <c r="D2" s="5"/>
    </row>
    <row r="3" customFormat="false" ht="6" hidden="false" customHeight="true" outlineLevel="0" collapsed="false">
      <c r="A3" s="5"/>
      <c r="B3" s="5"/>
      <c r="C3" s="5"/>
      <c r="D3" s="5"/>
    </row>
    <row r="4" customFormat="false" ht="21.75" hidden="false" customHeight="true" outlineLevel="0" collapsed="false">
      <c r="A4" s="6" t="s">
        <v>2</v>
      </c>
      <c r="B4" s="7"/>
      <c r="C4" s="6" t="s">
        <v>3</v>
      </c>
      <c r="D4" s="8"/>
    </row>
    <row r="5" customFormat="false" ht="6" hidden="false" customHeight="true" outlineLevel="0" collapsed="false">
      <c r="A5" s="5"/>
      <c r="B5" s="5"/>
      <c r="C5" s="5"/>
      <c r="D5" s="5"/>
    </row>
    <row r="6" customFormat="false" ht="27.75" hidden="false" customHeight="true" outlineLevel="0" collapsed="false">
      <c r="A6" s="9" t="s">
        <v>4</v>
      </c>
      <c r="B6" s="3"/>
      <c r="C6" s="3"/>
      <c r="D6" s="3"/>
    </row>
    <row r="7" customFormat="false" ht="15.75" hidden="false" customHeight="true" outlineLevel="0" collapsed="false">
      <c r="A7" s="10" t="s">
        <v>5</v>
      </c>
      <c r="B7" s="10"/>
      <c r="C7" s="10"/>
      <c r="D7" s="10"/>
    </row>
    <row r="8" customFormat="false" ht="24" hidden="false" customHeight="true" outlineLevel="0" collapsed="false">
      <c r="A8" s="11"/>
      <c r="B8" s="11"/>
      <c r="C8" s="11"/>
      <c r="D8" s="11"/>
    </row>
    <row r="9" customFormat="false" ht="24" hidden="false" customHeight="true" outlineLevel="0" collapsed="false">
      <c r="A9" s="11"/>
      <c r="B9" s="11"/>
      <c r="C9" s="11"/>
      <c r="D9" s="11"/>
    </row>
    <row r="10" customFormat="false" ht="24" hidden="false" customHeight="true" outlineLevel="0" collapsed="false">
      <c r="A10" s="11"/>
      <c r="B10" s="11"/>
      <c r="C10" s="11"/>
      <c r="D10" s="11"/>
    </row>
    <row r="11" customFormat="false" ht="24" hidden="false" customHeight="true" outlineLevel="0" collapsed="false">
      <c r="A11" s="11"/>
      <c r="B11" s="11"/>
      <c r="C11" s="11"/>
      <c r="D11" s="11"/>
    </row>
    <row r="12" customFormat="false" ht="24" hidden="false" customHeight="true" outlineLevel="0" collapsed="false">
      <c r="A12" s="11"/>
      <c r="B12" s="11"/>
      <c r="C12" s="11"/>
      <c r="D12" s="11"/>
    </row>
    <row r="13" customFormat="false" ht="24" hidden="false" customHeight="true" outlineLevel="0" collapsed="false">
      <c r="A13" s="5"/>
      <c r="B13" s="5"/>
      <c r="C13" s="5"/>
      <c r="D13" s="5"/>
    </row>
    <row r="14" customFormat="false" ht="27.75" hidden="false" customHeight="true" outlineLevel="0" collapsed="false">
      <c r="A14" s="9" t="s">
        <v>6</v>
      </c>
      <c r="B14" s="3"/>
      <c r="C14" s="3"/>
      <c r="D14" s="3"/>
    </row>
    <row r="15" customFormat="false" ht="15.75" hidden="false" customHeight="true" outlineLevel="0" collapsed="false">
      <c r="A15" s="10" t="s">
        <v>7</v>
      </c>
      <c r="B15" s="10"/>
      <c r="C15" s="10"/>
      <c r="D15" s="10"/>
    </row>
    <row r="16" customFormat="false" ht="24" hidden="false" customHeight="true" outlineLevel="0" collapsed="false">
      <c r="A16" s="12"/>
      <c r="B16" s="12"/>
      <c r="C16" s="12"/>
      <c r="D16" s="12"/>
    </row>
    <row r="17" customFormat="false" ht="24" hidden="false" customHeight="true" outlineLevel="0" collapsed="false">
      <c r="A17" s="12"/>
      <c r="B17" s="12"/>
      <c r="C17" s="12"/>
      <c r="D17" s="12"/>
    </row>
    <row r="18" customFormat="false" ht="24" hidden="false" customHeight="true" outlineLevel="0" collapsed="false">
      <c r="A18" s="12"/>
      <c r="B18" s="12"/>
      <c r="C18" s="12"/>
      <c r="D18" s="12"/>
    </row>
    <row r="19" customFormat="false" ht="24" hidden="false" customHeight="true" outlineLevel="0" collapsed="false">
      <c r="A19" s="12"/>
      <c r="B19" s="12"/>
      <c r="C19" s="12"/>
      <c r="D19" s="12"/>
    </row>
    <row r="20" customFormat="false" ht="24" hidden="false" customHeight="true" outlineLevel="0" collapsed="false">
      <c r="A20" s="12"/>
      <c r="B20" s="12"/>
      <c r="C20" s="12"/>
      <c r="D20" s="12"/>
    </row>
    <row r="21" customFormat="false" ht="24" hidden="false" customHeight="true" outlineLevel="0" collapsed="false">
      <c r="A21" s="5"/>
      <c r="B21" s="5"/>
      <c r="C21" s="5"/>
      <c r="D21" s="5"/>
    </row>
    <row r="22" customFormat="false" ht="27.75" hidden="false" customHeight="true" outlineLevel="0" collapsed="false">
      <c r="A22" s="9" t="s">
        <v>8</v>
      </c>
      <c r="B22" s="3"/>
      <c r="C22" s="3"/>
      <c r="D22" s="3"/>
    </row>
    <row r="23" customFormat="false" ht="15.75" hidden="false" customHeight="true" outlineLevel="0" collapsed="false">
      <c r="A23" s="10" t="s">
        <v>9</v>
      </c>
      <c r="B23" s="10"/>
      <c r="C23" s="10"/>
      <c r="D23" s="10"/>
    </row>
    <row r="24" customFormat="false" ht="21.75" hidden="false" customHeight="true" outlineLevel="0" collapsed="false">
      <c r="A24" s="13" t="s">
        <v>10</v>
      </c>
      <c r="B24" s="14"/>
      <c r="C24" s="14"/>
      <c r="D24" s="14"/>
    </row>
    <row r="25" customFormat="false" ht="21.75" hidden="false" customHeight="true" outlineLevel="0" collapsed="false">
      <c r="A25" s="13" t="s">
        <v>11</v>
      </c>
      <c r="B25" s="14"/>
      <c r="C25" s="14"/>
      <c r="D25" s="14"/>
    </row>
    <row r="26" customFormat="false" ht="21.75" hidden="false" customHeight="true" outlineLevel="0" collapsed="false">
      <c r="A26" s="13" t="s">
        <v>12</v>
      </c>
      <c r="B26" s="14"/>
      <c r="C26" s="14"/>
      <c r="D26" s="14"/>
    </row>
    <row r="27" customFormat="false" ht="9.75" hidden="false" customHeight="true" outlineLevel="0" collapsed="false">
      <c r="A27" s="5"/>
      <c r="B27" s="5"/>
      <c r="C27" s="5"/>
      <c r="D27" s="5"/>
    </row>
    <row r="28" customFormat="false" ht="27.75" hidden="false" customHeight="true" outlineLevel="0" collapsed="false">
      <c r="A28" s="9" t="s">
        <v>13</v>
      </c>
      <c r="B28" s="3"/>
      <c r="C28" s="3"/>
      <c r="D28" s="3"/>
    </row>
    <row r="29" customFormat="false" ht="21.75" hidden="false" customHeight="true" outlineLevel="0" collapsed="false">
      <c r="A29" s="15" t="s">
        <v>14</v>
      </c>
      <c r="B29" s="7"/>
      <c r="C29" s="16"/>
      <c r="D29" s="16"/>
    </row>
    <row r="30" customFormat="false" ht="21.75" hidden="false" customHeight="true" outlineLevel="0" collapsed="false">
      <c r="A30" s="15" t="s">
        <v>15</v>
      </c>
      <c r="B30" s="11"/>
      <c r="C30" s="11"/>
      <c r="D30" s="11"/>
    </row>
    <row r="31" customFormat="false" ht="21.75" hidden="false" customHeight="true" outlineLevel="0" collapsed="false">
      <c r="A31" s="5"/>
      <c r="B31" s="11"/>
      <c r="C31" s="11"/>
      <c r="D31" s="11"/>
    </row>
    <row r="32" customFormat="false" ht="7.5" hidden="false" customHeight="true" outlineLevel="0" collapsed="false">
      <c r="A32" s="5"/>
      <c r="B32" s="5"/>
      <c r="C32" s="5"/>
      <c r="D32" s="5"/>
    </row>
    <row r="33" customFormat="false" ht="33.75" hidden="false" customHeight="true" outlineLevel="0" collapsed="false">
      <c r="A33" s="17" t="s">
        <v>16</v>
      </c>
      <c r="B33" s="17"/>
      <c r="C33" s="17"/>
      <c r="D33" s="17"/>
    </row>
    <row r="34" customFormat="false" ht="15" hidden="false" customHeight="true" outlineLevel="0" collapsed="false">
      <c r="A34" s="5"/>
      <c r="B34" s="5"/>
      <c r="C34" s="5"/>
      <c r="D34" s="5"/>
    </row>
    <row r="35" customFormat="false" ht="15" hidden="false" customHeight="true" outlineLevel="0" collapsed="false">
      <c r="A35" s="5"/>
      <c r="B35" s="5"/>
      <c r="C35" s="5"/>
      <c r="D35" s="5"/>
    </row>
    <row r="36" customFormat="false" ht="15" hidden="false" customHeight="true" outlineLevel="0" collapsed="false">
      <c r="A36" s="5"/>
      <c r="B36" s="5"/>
      <c r="C36" s="5"/>
      <c r="D36" s="5"/>
    </row>
    <row r="37" customFormat="false" ht="15" hidden="false" customHeight="true" outlineLevel="0" collapsed="false">
      <c r="A37" s="5"/>
      <c r="B37" s="5"/>
      <c r="C37" s="5"/>
      <c r="D37" s="5"/>
    </row>
    <row r="38" customFormat="false" ht="15" hidden="false" customHeight="true" outlineLevel="0" collapsed="false">
      <c r="A38" s="5"/>
      <c r="B38" s="5"/>
      <c r="C38" s="5"/>
      <c r="D38" s="5"/>
    </row>
    <row r="39" customFormat="false" ht="15" hidden="false" customHeight="true" outlineLevel="0" collapsed="false">
      <c r="A39" s="5"/>
      <c r="B39" s="5"/>
      <c r="C39" s="5"/>
      <c r="D39" s="5"/>
    </row>
    <row r="40" customFormat="false" ht="15" hidden="false" customHeight="true" outlineLevel="0" collapsed="false">
      <c r="A40" s="5"/>
      <c r="B40" s="5"/>
      <c r="C40" s="5"/>
      <c r="D40" s="5"/>
    </row>
    <row r="41" customFormat="false" ht="15" hidden="false" customHeight="true" outlineLevel="0" collapsed="false">
      <c r="A41" s="5"/>
      <c r="B41" s="5"/>
      <c r="C41" s="5"/>
      <c r="D41" s="5"/>
    </row>
    <row r="42" customFormat="false" ht="15" hidden="false" customHeight="true" outlineLevel="0" collapsed="false">
      <c r="A42" s="5"/>
      <c r="B42" s="5"/>
      <c r="C42" s="5"/>
      <c r="D42" s="5"/>
    </row>
    <row r="43" customFormat="false" ht="15" hidden="false" customHeight="true" outlineLevel="0" collapsed="false">
      <c r="A43" s="5"/>
      <c r="B43" s="5"/>
      <c r="C43" s="5"/>
      <c r="D43" s="5"/>
    </row>
    <row r="44" customFormat="false" ht="15" hidden="false" customHeight="true" outlineLevel="0" collapsed="false">
      <c r="A44" s="5"/>
      <c r="B44" s="5"/>
      <c r="C44" s="5"/>
      <c r="D44" s="5"/>
    </row>
  </sheetData>
  <mergeCells count="11">
    <mergeCell ref="A7:D7"/>
    <mergeCell ref="A8:D12"/>
    <mergeCell ref="A15:D15"/>
    <mergeCell ref="A16:D20"/>
    <mergeCell ref="A23:D23"/>
    <mergeCell ref="B24:D24"/>
    <mergeCell ref="B25:D25"/>
    <mergeCell ref="B26:D26"/>
    <mergeCell ref="C29:D29"/>
    <mergeCell ref="B30:D31"/>
    <mergeCell ref="A33:D33"/>
  </mergeCells>
  <printOptions headings="false" gridLines="false" gridLinesSet="true" horizontalCentered="false" verticalCentered="false"/>
  <pageMargins left="0.4" right="0.4" top="0.4" bottom="0.4"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4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30"/>
    <col collapsed="false" customWidth="true" hidden="false" outlineLevel="0" max="2" min="2" style="1" width="20"/>
    <col collapsed="false" customWidth="true" hidden="false" outlineLevel="0" max="3" min="3" style="1" width="46"/>
  </cols>
  <sheetData>
    <row r="1" customFormat="false" ht="27.75" hidden="false" customHeight="true" outlineLevel="0" collapsed="false">
      <c r="A1" s="9" t="s">
        <v>17</v>
      </c>
      <c r="B1" s="3"/>
      <c r="C1" s="3"/>
      <c r="D1" s="5"/>
      <c r="E1" s="5"/>
      <c r="F1" s="5"/>
    </row>
    <row r="2" customFormat="false" ht="15" hidden="false" customHeight="true" outlineLevel="0" collapsed="false">
      <c r="A2" s="4" t="s">
        <v>1</v>
      </c>
      <c r="B2" s="5"/>
      <c r="C2" s="5"/>
      <c r="D2" s="5"/>
      <c r="E2" s="5"/>
      <c r="F2" s="5"/>
    </row>
    <row r="3" customFormat="false" ht="33.75" hidden="false" customHeight="true" outlineLevel="0" collapsed="false">
      <c r="A3" s="18" t="s">
        <v>18</v>
      </c>
      <c r="B3" s="18"/>
      <c r="C3" s="18"/>
      <c r="D3" s="18"/>
      <c r="E3" s="18"/>
      <c r="F3" s="18"/>
    </row>
    <row r="4" customFormat="false" ht="33.75" hidden="false" customHeight="true" outlineLevel="0" collapsed="false">
      <c r="A4" s="19" t="s">
        <v>19</v>
      </c>
      <c r="B4" s="19"/>
      <c r="C4" s="19"/>
      <c r="D4" s="19"/>
      <c r="E4" s="19"/>
      <c r="F4" s="19"/>
    </row>
    <row r="5" customFormat="false" ht="15" hidden="false" customHeight="true" outlineLevel="0" collapsed="false">
      <c r="A5" s="5"/>
      <c r="B5" s="5"/>
      <c r="C5" s="5"/>
      <c r="D5" s="5"/>
      <c r="E5" s="5"/>
      <c r="F5" s="5"/>
    </row>
    <row r="6" customFormat="false" ht="33.75" hidden="false" customHeight="true" outlineLevel="0" collapsed="false">
      <c r="A6" s="9" t="s">
        <v>20</v>
      </c>
      <c r="B6" s="3"/>
      <c r="C6" s="3"/>
      <c r="D6" s="5"/>
      <c r="E6" s="5"/>
      <c r="F6" s="5"/>
    </row>
    <row r="7" customFormat="false" ht="31.5" hidden="false" customHeight="true" outlineLevel="0" collapsed="false">
      <c r="A7" s="20" t="s">
        <v>21</v>
      </c>
      <c r="B7" s="21"/>
      <c r="C7" s="22" t="s">
        <v>22</v>
      </c>
      <c r="D7" s="5"/>
      <c r="E7" s="5"/>
      <c r="F7" s="5"/>
    </row>
    <row r="8" customFormat="false" ht="31.5" hidden="false" customHeight="true" outlineLevel="0" collapsed="false">
      <c r="A8" s="15" t="s">
        <v>23</v>
      </c>
      <c r="B8" s="21"/>
      <c r="C8" s="23" t="s">
        <v>24</v>
      </c>
      <c r="D8" s="5"/>
      <c r="E8" s="5"/>
      <c r="F8" s="5"/>
    </row>
    <row r="9" customFormat="false" ht="31.5" hidden="false" customHeight="true" outlineLevel="0" collapsed="false">
      <c r="A9" s="15" t="s">
        <v>25</v>
      </c>
      <c r="B9" s="24" t="n">
        <f aca="false">$B$8-$B$7</f>
        <v>0</v>
      </c>
      <c r="C9" s="23" t="s">
        <v>26</v>
      </c>
      <c r="D9" s="5"/>
      <c r="E9" s="5"/>
      <c r="F9" s="5"/>
    </row>
    <row r="10" customFormat="false" ht="15" hidden="false" customHeight="true" outlineLevel="0" collapsed="false">
      <c r="A10" s="5"/>
      <c r="B10" s="5"/>
      <c r="C10" s="5"/>
      <c r="D10" s="5"/>
      <c r="E10" s="5"/>
      <c r="F10" s="5"/>
    </row>
    <row r="11" customFormat="false" ht="15" hidden="false" customHeight="true" outlineLevel="0" collapsed="false">
      <c r="A11" s="5"/>
      <c r="B11" s="5"/>
      <c r="C11" s="5"/>
      <c r="D11" s="5"/>
      <c r="E11" s="5"/>
      <c r="F11" s="5"/>
    </row>
    <row r="12" customFormat="false" ht="15" hidden="false" customHeight="true" outlineLevel="0" collapsed="false">
      <c r="A12" s="5"/>
      <c r="B12" s="5"/>
      <c r="C12" s="5"/>
      <c r="D12" s="5"/>
      <c r="E12" s="5"/>
      <c r="F12" s="5"/>
    </row>
    <row r="13" customFormat="false" ht="33.75" hidden="false" customHeight="true" outlineLevel="0" collapsed="false">
      <c r="A13" s="9" t="s">
        <v>27</v>
      </c>
      <c r="B13" s="3"/>
      <c r="C13" s="3"/>
      <c r="D13" s="5"/>
      <c r="E13" s="5"/>
      <c r="F13" s="5"/>
    </row>
    <row r="14" customFormat="false" ht="31.5" hidden="false" customHeight="true" outlineLevel="0" collapsed="false">
      <c r="A14" s="15" t="s">
        <v>28</v>
      </c>
      <c r="B14" s="21"/>
      <c r="C14" s="23" t="s">
        <v>29</v>
      </c>
      <c r="D14" s="5"/>
      <c r="E14" s="5"/>
      <c r="F14" s="5"/>
    </row>
    <row r="15" customFormat="false" ht="15" hidden="false" customHeight="true" outlineLevel="0" collapsed="false">
      <c r="A15" s="5"/>
      <c r="B15" s="5"/>
      <c r="C15" s="5"/>
      <c r="D15" s="5"/>
      <c r="E15" s="5"/>
      <c r="F15" s="5"/>
    </row>
    <row r="16" customFormat="false" ht="15" hidden="false" customHeight="true" outlineLevel="0" collapsed="false">
      <c r="A16" s="5"/>
      <c r="B16" s="5"/>
      <c r="C16" s="5"/>
      <c r="D16" s="5"/>
      <c r="E16" s="5"/>
      <c r="F16" s="5"/>
    </row>
    <row r="17" customFormat="false" ht="15" hidden="false" customHeight="true" outlineLevel="0" collapsed="false">
      <c r="A17" s="5"/>
      <c r="B17" s="5"/>
      <c r="C17" s="5"/>
      <c r="D17" s="5"/>
      <c r="E17" s="5"/>
      <c r="F17" s="5"/>
    </row>
    <row r="18" customFormat="false" ht="33.75" hidden="false" customHeight="true" outlineLevel="0" collapsed="false">
      <c r="A18" s="9" t="s">
        <v>30</v>
      </c>
      <c r="B18" s="3"/>
      <c r="C18" s="3"/>
      <c r="D18" s="5"/>
      <c r="E18" s="5"/>
      <c r="F18" s="5"/>
    </row>
    <row r="19" customFormat="false" ht="31.5" hidden="false" customHeight="true" outlineLevel="0" collapsed="false">
      <c r="A19" s="15" t="s">
        <v>31</v>
      </c>
      <c r="B19" s="25" t="n">
        <f aca="false">$B$14-$B$9</f>
        <v>0</v>
      </c>
      <c r="C19" s="23" t="s">
        <v>32</v>
      </c>
      <c r="D19" s="5"/>
      <c r="E19" s="5"/>
      <c r="F19" s="5"/>
    </row>
    <row r="20" customFormat="false" ht="31.5" hidden="false" customHeight="true" outlineLevel="0" collapsed="false">
      <c r="A20" s="15" t="s">
        <v>33</v>
      </c>
      <c r="B20" s="26" t="n">
        <f aca="false">$B$19/12</f>
        <v>0</v>
      </c>
      <c r="C20" s="23" t="s">
        <v>34</v>
      </c>
      <c r="D20" s="5"/>
      <c r="E20" s="5"/>
      <c r="F20" s="5"/>
    </row>
    <row r="21" customFormat="false" ht="15" hidden="false" customHeight="true" outlineLevel="0" collapsed="false">
      <c r="A21" s="5"/>
      <c r="B21" s="5"/>
      <c r="C21" s="5"/>
      <c r="D21" s="5"/>
      <c r="E21" s="5"/>
      <c r="F21" s="5"/>
    </row>
    <row r="22" customFormat="false" ht="15" hidden="false" customHeight="true" outlineLevel="0" collapsed="false">
      <c r="A22" s="5"/>
      <c r="B22" s="5"/>
      <c r="C22" s="5"/>
      <c r="D22" s="5"/>
      <c r="E22" s="5"/>
      <c r="F22" s="5"/>
    </row>
    <row r="23" customFormat="false" ht="15" hidden="false" customHeight="true" outlineLevel="0" collapsed="false">
      <c r="A23" s="5"/>
      <c r="B23" s="5"/>
      <c r="C23" s="5"/>
      <c r="D23" s="5"/>
      <c r="E23" s="5"/>
      <c r="F23" s="5"/>
    </row>
    <row r="24" customFormat="false" ht="33.75" hidden="false" customHeight="true" outlineLevel="0" collapsed="false">
      <c r="A24" s="9" t="s">
        <v>35</v>
      </c>
      <c r="B24" s="3"/>
      <c r="C24" s="3"/>
      <c r="D24" s="5"/>
      <c r="E24" s="5"/>
      <c r="F24" s="5"/>
    </row>
    <row r="25" customFormat="false" ht="25.5" hidden="false" customHeight="true" outlineLevel="0" collapsed="false">
      <c r="A25" s="11"/>
      <c r="B25" s="11"/>
      <c r="C25" s="11"/>
      <c r="D25" s="5"/>
      <c r="E25" s="5"/>
      <c r="F25" s="5"/>
    </row>
    <row r="26" customFormat="false" ht="25.5" hidden="false" customHeight="true" outlineLevel="0" collapsed="false">
      <c r="A26" s="11"/>
      <c r="B26" s="11"/>
      <c r="C26" s="11"/>
      <c r="D26" s="5"/>
      <c r="E26" s="5"/>
      <c r="F26" s="5"/>
    </row>
    <row r="27" customFormat="false" ht="25.5" hidden="false" customHeight="true" outlineLevel="0" collapsed="false">
      <c r="A27" s="11"/>
      <c r="B27" s="11"/>
      <c r="C27" s="11"/>
      <c r="D27" s="5"/>
      <c r="E27" s="5"/>
      <c r="F27" s="5"/>
    </row>
    <row r="28" customFormat="false" ht="25.5" hidden="false" customHeight="true" outlineLevel="0" collapsed="false">
      <c r="A28" s="11"/>
      <c r="B28" s="11"/>
      <c r="C28" s="11"/>
      <c r="D28" s="5"/>
      <c r="E28" s="5"/>
      <c r="F28" s="5"/>
    </row>
    <row r="29" customFormat="false" ht="25.5" hidden="false" customHeight="true" outlineLevel="0" collapsed="false">
      <c r="A29" s="11"/>
      <c r="B29" s="11"/>
      <c r="C29" s="11"/>
      <c r="D29" s="5"/>
      <c r="E29" s="5"/>
      <c r="F29" s="5"/>
    </row>
    <row r="30" customFormat="false" ht="25.5" hidden="false" customHeight="true" outlineLevel="0" collapsed="false">
      <c r="A30" s="11"/>
      <c r="B30" s="11"/>
      <c r="C30" s="11"/>
      <c r="D30" s="5"/>
      <c r="E30" s="5"/>
      <c r="F30" s="5"/>
    </row>
    <row r="31" customFormat="false" ht="25.5" hidden="false" customHeight="true" outlineLevel="0" collapsed="false">
      <c r="A31" s="11"/>
      <c r="B31" s="11"/>
      <c r="C31" s="11"/>
      <c r="D31" s="5"/>
      <c r="E31" s="5"/>
      <c r="F31" s="5"/>
    </row>
    <row r="32" customFormat="false" ht="25.5" hidden="false" customHeight="true" outlineLevel="0" collapsed="false">
      <c r="A32" s="11"/>
      <c r="B32" s="11"/>
      <c r="C32" s="11"/>
      <c r="D32" s="5"/>
      <c r="E32" s="5"/>
      <c r="F32" s="5"/>
    </row>
    <row r="33" customFormat="false" ht="15" hidden="false" customHeight="true" outlineLevel="0" collapsed="false">
      <c r="A33" s="5"/>
      <c r="B33" s="5"/>
      <c r="C33" s="5"/>
      <c r="D33" s="5"/>
      <c r="E33" s="5"/>
      <c r="F33" s="5"/>
    </row>
    <row r="34" customFormat="false" ht="15" hidden="false" customHeight="true" outlineLevel="0" collapsed="false">
      <c r="A34" s="27" t="s">
        <v>36</v>
      </c>
      <c r="B34" s="5"/>
      <c r="C34" s="5"/>
      <c r="D34" s="5"/>
      <c r="E34" s="5"/>
      <c r="F34" s="5"/>
    </row>
    <row r="35" customFormat="false" ht="15" hidden="false" customHeight="true" outlineLevel="0" collapsed="false">
      <c r="A35" s="5"/>
      <c r="B35" s="5"/>
      <c r="C35" s="5"/>
      <c r="D35" s="5"/>
      <c r="E35" s="5"/>
      <c r="F35" s="5"/>
    </row>
    <row r="36" customFormat="false" ht="33.75" hidden="false" customHeight="true" outlineLevel="0" collapsed="false">
      <c r="A36" s="17" t="s">
        <v>16</v>
      </c>
      <c r="B36" s="17"/>
      <c r="C36" s="17"/>
      <c r="D36" s="17"/>
      <c r="E36" s="17"/>
      <c r="F36" s="17"/>
    </row>
    <row r="37" customFormat="false" ht="15" hidden="false" customHeight="true" outlineLevel="0" collapsed="false">
      <c r="A37" s="5"/>
      <c r="B37" s="5"/>
      <c r="C37" s="5"/>
      <c r="D37" s="5"/>
      <c r="E37" s="5"/>
      <c r="F37" s="5"/>
    </row>
    <row r="38" customFormat="false" ht="15" hidden="false" customHeight="true" outlineLevel="0" collapsed="false">
      <c r="A38" s="5"/>
      <c r="B38" s="5"/>
      <c r="C38" s="5"/>
      <c r="D38" s="5"/>
      <c r="E38" s="5"/>
      <c r="F38" s="5"/>
    </row>
    <row r="39" customFormat="false" ht="15" hidden="false" customHeight="true" outlineLevel="0" collapsed="false">
      <c r="A39" s="5"/>
      <c r="B39" s="5"/>
      <c r="C39" s="5"/>
      <c r="D39" s="5"/>
      <c r="E39" s="5"/>
      <c r="F39" s="5"/>
    </row>
    <row r="40" customFormat="false" ht="15" hidden="false" customHeight="true" outlineLevel="0" collapsed="false">
      <c r="A40" s="5"/>
      <c r="B40" s="5"/>
      <c r="C40" s="5"/>
      <c r="D40" s="5"/>
      <c r="E40" s="5"/>
      <c r="F40" s="5"/>
    </row>
  </sheetData>
  <mergeCells count="4">
    <mergeCell ref="A3:F3"/>
    <mergeCell ref="A4:F4"/>
    <mergeCell ref="A25:C32"/>
    <mergeCell ref="A36:F36"/>
  </mergeCells>
  <printOptions headings="false" gridLines="false" gridLinesSet="true" horizontalCentered="false" verticalCentered="false"/>
  <pageMargins left="0.4" right="0.4" top="0.4" bottom="0.4"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J4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44"/>
    <col collapsed="false" customWidth="true" hidden="false" outlineLevel="0" max="2" min="2" style="1" width="16"/>
    <col collapsed="false" customWidth="true" hidden="false" outlineLevel="0" max="3" min="3" style="1" width="3"/>
    <col collapsed="false" customWidth="true" hidden="false" outlineLevel="0" max="4" min="4" style="1" width="38"/>
    <col collapsed="false" customWidth="true" hidden="false" outlineLevel="0" max="5" min="5" style="1" width="16"/>
    <col collapsed="false" customWidth="true" hidden="false" outlineLevel="0" max="6" min="6" style="1" width="48"/>
    <col collapsed="false" customWidth="true" hidden="true" outlineLevel="0" max="10" min="8" style="1" width="13"/>
  </cols>
  <sheetData>
    <row r="1" customFormat="false" ht="27.75" hidden="false" customHeight="true" outlineLevel="0" collapsed="false">
      <c r="A1" s="28" t="s">
        <v>37</v>
      </c>
      <c r="B1" s="3"/>
      <c r="C1" s="3"/>
      <c r="D1" s="3"/>
      <c r="E1" s="3"/>
      <c r="F1" s="3"/>
      <c r="I1" s="29" t="s">
        <v>38</v>
      </c>
      <c r="J1" s="29" t="s">
        <v>39</v>
      </c>
    </row>
    <row r="2" customFormat="false" ht="15" hidden="false" customHeight="false" outlineLevel="0" collapsed="false">
      <c r="A2" s="30" t="s">
        <v>1</v>
      </c>
      <c r="B2" s="5"/>
      <c r="C2" s="5"/>
      <c r="D2" s="5"/>
      <c r="E2" s="5"/>
      <c r="F2" s="5"/>
      <c r="H2" s="29" t="s">
        <v>38</v>
      </c>
      <c r="I2" s="31" t="n">
        <f aca="false">$B$18</f>
        <v>0</v>
      </c>
      <c r="J2" s="1" t="n">
        <v>0</v>
      </c>
    </row>
    <row r="3" customFormat="false" ht="33.75" hidden="false" customHeight="true" outlineLevel="0" collapsed="false">
      <c r="A3" s="32" t="s">
        <v>40</v>
      </c>
      <c r="B3" s="32"/>
      <c r="C3" s="32"/>
      <c r="D3" s="32"/>
      <c r="E3" s="32"/>
      <c r="F3" s="32"/>
      <c r="H3" s="29" t="s">
        <v>41</v>
      </c>
      <c r="I3" s="1" t="n">
        <v>0</v>
      </c>
      <c r="J3" s="31" t="n">
        <f aca="false">$E$18</f>
        <v>0</v>
      </c>
    </row>
    <row r="4" customFormat="false" ht="33.75" hidden="false" customHeight="true" outlineLevel="0" collapsed="false">
      <c r="A4" s="33" t="s">
        <v>42</v>
      </c>
      <c r="B4" s="33"/>
      <c r="C4" s="33"/>
      <c r="D4" s="33"/>
      <c r="E4" s="33"/>
      <c r="F4" s="33"/>
      <c r="H4" s="29" t="s">
        <v>43</v>
      </c>
      <c r="I4" s="1" t="n">
        <v>0</v>
      </c>
      <c r="J4" s="1" t="n">
        <f aca="false">MAX(0,$E$19)</f>
        <v>0</v>
      </c>
    </row>
    <row r="5" customFormat="false" ht="15" hidden="false" customHeight="false" outlineLevel="0" collapsed="false">
      <c r="A5" s="5"/>
      <c r="B5" s="5"/>
      <c r="C5" s="5"/>
      <c r="D5" s="5"/>
      <c r="E5" s="5"/>
      <c r="F5" s="5"/>
    </row>
    <row r="6" customFormat="false" ht="17.15" hidden="false" customHeight="false" outlineLevel="0" collapsed="false">
      <c r="A6" s="34" t="s">
        <v>44</v>
      </c>
      <c r="B6" s="35"/>
      <c r="C6" s="5"/>
      <c r="D6" s="30" t="s">
        <v>45</v>
      </c>
      <c r="E6" s="5"/>
      <c r="F6" s="5"/>
    </row>
    <row r="7" customFormat="false" ht="15" hidden="false" customHeight="false" outlineLevel="0" collapsed="false">
      <c r="A7" s="5"/>
      <c r="B7" s="5"/>
      <c r="C7" s="5"/>
      <c r="D7" s="5"/>
      <c r="E7" s="5"/>
      <c r="F7" s="5"/>
    </row>
    <row r="8" customFormat="false" ht="33.75" hidden="false" customHeight="true" outlineLevel="0" collapsed="false">
      <c r="A8" s="28" t="s">
        <v>46</v>
      </c>
      <c r="B8" s="3"/>
      <c r="C8" s="3"/>
      <c r="D8" s="3"/>
      <c r="E8" s="3"/>
      <c r="F8" s="3"/>
    </row>
    <row r="9" customFormat="false" ht="25.5" hidden="false" customHeight="true" outlineLevel="0" collapsed="false">
      <c r="A9" s="36" t="s">
        <v>47</v>
      </c>
      <c r="B9" s="36" t="s">
        <v>48</v>
      </c>
      <c r="C9" s="5"/>
      <c r="D9" s="36" t="s">
        <v>49</v>
      </c>
      <c r="E9" s="36" t="s">
        <v>48</v>
      </c>
      <c r="F9" s="5"/>
    </row>
    <row r="10" customFormat="false" ht="31.5" hidden="false" customHeight="true" outlineLevel="0" collapsed="false">
      <c r="A10" s="37" t="s">
        <v>50</v>
      </c>
      <c r="B10" s="24" t="n">
        <f aca="false">家計キャッシュフロー表!$C$27</f>
        <v>0</v>
      </c>
      <c r="C10" s="5"/>
      <c r="D10" s="37" t="s">
        <v>51</v>
      </c>
      <c r="E10" s="21"/>
      <c r="F10" s="38" t="s">
        <v>52</v>
      </c>
    </row>
    <row r="11" customFormat="false" ht="31.5" hidden="false" customHeight="true" outlineLevel="0" collapsed="false">
      <c r="A11" s="37" t="s">
        <v>53</v>
      </c>
      <c r="B11" s="24" t="n">
        <f aca="false">家計キャッシュフロー表!$C$28</f>
        <v>0</v>
      </c>
      <c r="C11" s="5"/>
      <c r="D11" s="37" t="s">
        <v>54</v>
      </c>
      <c r="E11" s="21"/>
      <c r="F11" s="38" t="s">
        <v>55</v>
      </c>
    </row>
    <row r="12" customFormat="false" ht="31.5" hidden="false" customHeight="true" outlineLevel="0" collapsed="false">
      <c r="A12" s="37" t="s">
        <v>56</v>
      </c>
      <c r="B12" s="21"/>
      <c r="C12" s="5"/>
      <c r="D12" s="37" t="s">
        <v>57</v>
      </c>
      <c r="E12" s="21"/>
      <c r="F12" s="38" t="s">
        <v>58</v>
      </c>
    </row>
    <row r="13" customFormat="false" ht="31.5" hidden="false" customHeight="true" outlineLevel="0" collapsed="false">
      <c r="A13" s="37" t="s">
        <v>59</v>
      </c>
      <c r="B13" s="21"/>
      <c r="C13" s="5"/>
      <c r="D13" s="37" t="s">
        <v>60</v>
      </c>
      <c r="E13" s="21"/>
      <c r="F13" s="38" t="s">
        <v>61</v>
      </c>
    </row>
    <row r="14" customFormat="false" ht="31.5" hidden="false" customHeight="true" outlineLevel="0" collapsed="false">
      <c r="A14" s="37" t="s">
        <v>62</v>
      </c>
      <c r="B14" s="21"/>
      <c r="C14" s="5"/>
      <c r="D14" s="37" t="s">
        <v>63</v>
      </c>
      <c r="E14" s="21"/>
      <c r="F14" s="38" t="s">
        <v>64</v>
      </c>
    </row>
    <row r="15" customFormat="false" ht="31.5" hidden="false" customHeight="true" outlineLevel="0" collapsed="false">
      <c r="A15" s="37" t="s">
        <v>65</v>
      </c>
      <c r="B15" s="21"/>
      <c r="C15" s="5"/>
      <c r="D15" s="14"/>
      <c r="E15" s="21"/>
      <c r="F15" s="5"/>
    </row>
    <row r="16" customFormat="false" ht="31.5" hidden="false" customHeight="true" outlineLevel="0" collapsed="false">
      <c r="A16" s="14"/>
      <c r="B16" s="21"/>
      <c r="C16" s="5"/>
      <c r="D16" s="14"/>
      <c r="E16" s="21"/>
      <c r="F16" s="5"/>
    </row>
    <row r="17" customFormat="false" ht="31.5" hidden="false" customHeight="true" outlineLevel="0" collapsed="false">
      <c r="A17" s="14"/>
      <c r="B17" s="21"/>
      <c r="C17" s="5"/>
      <c r="D17" s="14"/>
      <c r="E17" s="21"/>
      <c r="F17" s="5"/>
    </row>
    <row r="18" customFormat="false" ht="31.5" hidden="false" customHeight="true" outlineLevel="0" collapsed="false">
      <c r="A18" s="39" t="s">
        <v>66</v>
      </c>
      <c r="B18" s="40" t="n">
        <f aca="false">SUM(B10:B17)</f>
        <v>0</v>
      </c>
      <c r="C18" s="5"/>
      <c r="D18" s="39" t="s">
        <v>67</v>
      </c>
      <c r="E18" s="40" t="n">
        <f aca="false">SUM(E10:E17)</f>
        <v>0</v>
      </c>
      <c r="F18" s="5"/>
    </row>
    <row r="19" customFormat="false" ht="33.75" hidden="false" customHeight="true" outlineLevel="0" collapsed="false">
      <c r="A19" s="5"/>
      <c r="B19" s="5"/>
      <c r="C19" s="5"/>
      <c r="D19" s="41" t="s">
        <v>68</v>
      </c>
      <c r="E19" s="42" t="n">
        <f aca="false">B18-E18</f>
        <v>0</v>
      </c>
      <c r="F19" s="5"/>
    </row>
    <row r="20" customFormat="false" ht="25.5" hidden="false" customHeight="true" outlineLevel="0" collapsed="false">
      <c r="A20" s="43" t="s">
        <v>69</v>
      </c>
      <c r="B20" s="44" t="n">
        <f aca="false">B18</f>
        <v>0</v>
      </c>
      <c r="C20" s="5"/>
      <c r="D20" s="43" t="s">
        <v>70</v>
      </c>
      <c r="E20" s="44" t="n">
        <f aca="false">E18+E19</f>
        <v>0</v>
      </c>
      <c r="F20" s="5"/>
    </row>
    <row r="21" customFormat="false" ht="15" hidden="false" customHeight="false" outlineLevel="0" collapsed="false">
      <c r="A21" s="5"/>
      <c r="B21" s="5"/>
      <c r="C21" s="5"/>
      <c r="D21" s="5"/>
      <c r="E21" s="5"/>
      <c r="F21" s="5"/>
    </row>
    <row r="22" customFormat="false" ht="33.75" hidden="false" customHeight="true" outlineLevel="0" collapsed="false">
      <c r="A22" s="28" t="s">
        <v>71</v>
      </c>
      <c r="B22" s="3"/>
      <c r="C22" s="3"/>
      <c r="D22" s="3"/>
      <c r="E22" s="3"/>
      <c r="F22" s="3"/>
    </row>
    <row r="23" customFormat="false" ht="31.5" hidden="false" customHeight="true" outlineLevel="0" collapsed="false">
      <c r="A23" s="37" t="s">
        <v>72</v>
      </c>
      <c r="B23" s="45" t="str">
        <f aca="false">IF($B$18=0,"",$E$19/$B$18)</f>
        <v/>
      </c>
      <c r="C23" s="5"/>
      <c r="D23" s="46" t="s">
        <v>73</v>
      </c>
      <c r="E23" s="46"/>
      <c r="F23" s="46"/>
    </row>
    <row r="24" customFormat="false" ht="31.5" hidden="false" customHeight="true" outlineLevel="0" collapsed="false">
      <c r="A24" s="37" t="s">
        <v>74</v>
      </c>
      <c r="B24" s="45" t="str">
        <f aca="false">IF($B$18=0,"",$E$18/$B$18)</f>
        <v/>
      </c>
      <c r="C24" s="5"/>
      <c r="D24" s="46" t="s">
        <v>75</v>
      </c>
      <c r="E24" s="46"/>
      <c r="F24" s="46"/>
    </row>
    <row r="25" customFormat="false" ht="31.5" hidden="false" customHeight="true" outlineLevel="0" collapsed="false">
      <c r="A25" s="37" t="s">
        <v>76</v>
      </c>
      <c r="B25" s="47" t="str">
        <f aca="false">IF(N(かんたん現状チェックシート!$B$20)=0,"",$B$10/かんたん現状チェックシート!$B$20)</f>
        <v/>
      </c>
      <c r="C25" s="5"/>
      <c r="D25" s="46" t="s">
        <v>77</v>
      </c>
      <c r="E25" s="46"/>
      <c r="F25" s="46"/>
    </row>
    <row r="26" customFormat="false" ht="15" hidden="false" customHeight="false" outlineLevel="0" collapsed="false">
      <c r="A26" s="5"/>
      <c r="B26" s="5"/>
      <c r="C26" s="5"/>
      <c r="D26" s="5"/>
      <c r="E26" s="5"/>
      <c r="F26" s="5"/>
    </row>
    <row r="27" customFormat="false" ht="33.75" hidden="false" customHeight="true" outlineLevel="0" collapsed="false">
      <c r="A27" s="28" t="s">
        <v>78</v>
      </c>
      <c r="B27" s="3"/>
      <c r="C27" s="3"/>
      <c r="D27" s="3"/>
      <c r="E27" s="3"/>
      <c r="F27" s="3"/>
    </row>
    <row r="28" customFormat="false" ht="15" hidden="false" customHeight="false" outlineLevel="0" collapsed="false">
      <c r="A28" s="5"/>
      <c r="B28" s="5"/>
      <c r="C28" s="5"/>
      <c r="D28" s="5"/>
      <c r="E28" s="5"/>
      <c r="F28" s="5"/>
    </row>
    <row r="29" customFormat="false" ht="15" hidden="false" customHeight="false" outlineLevel="0" collapsed="false">
      <c r="A29" s="5"/>
      <c r="B29" s="5"/>
      <c r="C29" s="5"/>
      <c r="D29" s="5"/>
      <c r="E29" s="5"/>
      <c r="F29" s="5"/>
    </row>
    <row r="30" customFormat="false" ht="15" hidden="false" customHeight="false" outlineLevel="0" collapsed="false">
      <c r="A30" s="5"/>
      <c r="B30" s="5"/>
      <c r="C30" s="5"/>
      <c r="D30" s="5"/>
      <c r="E30" s="5"/>
      <c r="F30" s="5"/>
    </row>
    <row r="31" customFormat="false" ht="15" hidden="false" customHeight="false" outlineLevel="0" collapsed="false">
      <c r="A31" s="5"/>
      <c r="B31" s="5"/>
      <c r="C31" s="5"/>
      <c r="D31" s="5"/>
      <c r="E31" s="5"/>
      <c r="F31" s="5"/>
    </row>
    <row r="32" customFormat="false" ht="15" hidden="false" customHeight="false" outlineLevel="0" collapsed="false">
      <c r="A32" s="5"/>
      <c r="B32" s="5"/>
      <c r="C32" s="5"/>
      <c r="D32" s="5"/>
      <c r="E32" s="5"/>
      <c r="F32" s="5"/>
    </row>
    <row r="33" customFormat="false" ht="15" hidden="false" customHeight="false" outlineLevel="0" collapsed="false">
      <c r="A33" s="5"/>
      <c r="B33" s="5"/>
      <c r="C33" s="5"/>
      <c r="D33" s="5"/>
      <c r="E33" s="5"/>
      <c r="F33" s="5"/>
    </row>
    <row r="34" customFormat="false" ht="15" hidden="false" customHeight="false" outlineLevel="0" collapsed="false">
      <c r="A34" s="5"/>
      <c r="B34" s="5"/>
      <c r="C34" s="5"/>
      <c r="D34" s="5"/>
      <c r="E34" s="5"/>
      <c r="F34" s="5"/>
    </row>
    <row r="35" customFormat="false" ht="15" hidden="false" customHeight="false" outlineLevel="0" collapsed="false">
      <c r="A35" s="5"/>
      <c r="B35" s="5"/>
      <c r="C35" s="5"/>
      <c r="D35" s="5"/>
      <c r="E35" s="5"/>
      <c r="F35" s="5"/>
    </row>
    <row r="36" customFormat="false" ht="15" hidden="false" customHeight="false" outlineLevel="0" collapsed="false">
      <c r="A36" s="5"/>
      <c r="B36" s="5"/>
      <c r="C36" s="5"/>
      <c r="D36" s="5"/>
      <c r="E36" s="5"/>
      <c r="F36" s="5"/>
    </row>
    <row r="37" customFormat="false" ht="15" hidden="false" customHeight="false" outlineLevel="0" collapsed="false">
      <c r="A37" s="5"/>
      <c r="B37" s="5"/>
      <c r="C37" s="5"/>
      <c r="D37" s="5"/>
      <c r="E37" s="5"/>
      <c r="F37" s="5"/>
    </row>
    <row r="38" customFormat="false" ht="15" hidden="false" customHeight="false" outlineLevel="0" collapsed="false">
      <c r="A38" s="5"/>
      <c r="B38" s="5"/>
      <c r="C38" s="5"/>
      <c r="D38" s="5"/>
      <c r="E38" s="5"/>
      <c r="F38" s="5"/>
    </row>
    <row r="39" customFormat="false" ht="15" hidden="false" customHeight="false" outlineLevel="0" collapsed="false">
      <c r="A39" s="5"/>
      <c r="B39" s="5"/>
      <c r="C39" s="5"/>
      <c r="D39" s="5"/>
      <c r="E39" s="5"/>
      <c r="F39" s="5"/>
    </row>
    <row r="40" customFormat="false" ht="15" hidden="false" customHeight="false" outlineLevel="0" collapsed="false">
      <c r="A40" s="5"/>
      <c r="B40" s="5"/>
      <c r="C40" s="5"/>
      <c r="D40" s="5"/>
      <c r="E40" s="5"/>
      <c r="F40" s="5"/>
    </row>
    <row r="41" customFormat="false" ht="15" hidden="false" customHeight="false" outlineLevel="0" collapsed="false">
      <c r="A41" s="5"/>
      <c r="B41" s="5"/>
      <c r="C41" s="5"/>
      <c r="D41" s="5"/>
      <c r="E41" s="5"/>
      <c r="F41" s="5"/>
    </row>
    <row r="42" customFormat="false" ht="15" hidden="false" customHeight="false" outlineLevel="0" collapsed="false">
      <c r="A42" s="5"/>
      <c r="B42" s="5"/>
      <c r="C42" s="5"/>
      <c r="D42" s="5"/>
      <c r="E42" s="5"/>
      <c r="F42" s="5"/>
    </row>
    <row r="43" customFormat="false" ht="15" hidden="false" customHeight="false" outlineLevel="0" collapsed="false">
      <c r="A43" s="5"/>
      <c r="B43" s="5"/>
      <c r="C43" s="5"/>
      <c r="D43" s="5"/>
      <c r="E43" s="5"/>
      <c r="F43" s="5"/>
    </row>
    <row r="44" customFormat="false" ht="15" hidden="false" customHeight="false" outlineLevel="0" collapsed="false">
      <c r="A44" s="5"/>
      <c r="B44" s="5"/>
      <c r="C44" s="5"/>
      <c r="D44" s="5"/>
      <c r="E44" s="5"/>
      <c r="F44" s="5"/>
    </row>
    <row r="47" customFormat="false" ht="15" hidden="false" customHeight="false" outlineLevel="0" collapsed="false">
      <c r="A47" s="48" t="s">
        <v>16</v>
      </c>
      <c r="B47" s="48"/>
      <c r="C47" s="48"/>
      <c r="D47" s="48"/>
      <c r="E47" s="48"/>
      <c r="F47" s="48"/>
    </row>
  </sheetData>
  <sheetProtection sheet="true"/>
  <mergeCells count="6">
    <mergeCell ref="A3:F3"/>
    <mergeCell ref="A4:F4"/>
    <mergeCell ref="D23:F23"/>
    <mergeCell ref="D24:F24"/>
    <mergeCell ref="D25:F25"/>
    <mergeCell ref="A47:F47"/>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5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9" topLeftCell="A10"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24"/>
    <col collapsed="false" customWidth="true" hidden="false" outlineLevel="0" max="2" min="2" style="1" width="14"/>
    <col collapsed="false" customWidth="true" hidden="false" outlineLevel="0" max="4" min="3" style="1" width="12"/>
    <col collapsed="false" customWidth="true" hidden="false" outlineLevel="0" max="5" min="5" style="1" width="13"/>
    <col collapsed="false" customWidth="true" hidden="false" outlineLevel="0" max="6" min="6" style="1" width="26"/>
  </cols>
  <sheetData>
    <row r="1" customFormat="false" ht="25.5" hidden="false" customHeight="true" outlineLevel="0" collapsed="false">
      <c r="A1" s="9" t="s">
        <v>79</v>
      </c>
      <c r="B1" s="3"/>
      <c r="C1" s="3"/>
      <c r="D1" s="3"/>
      <c r="E1" s="3"/>
      <c r="F1" s="3"/>
    </row>
    <row r="2" customFormat="false" ht="15" hidden="false" customHeight="true" outlineLevel="0" collapsed="false">
      <c r="A2" s="4" t="s">
        <v>1</v>
      </c>
      <c r="B2" s="5"/>
      <c r="C2" s="5"/>
      <c r="D2" s="5"/>
      <c r="E2" s="5"/>
      <c r="F2" s="5"/>
    </row>
    <row r="3" customFormat="false" ht="67.5" hidden="false" customHeight="true" outlineLevel="0" collapsed="false">
      <c r="A3" s="18" t="s">
        <v>80</v>
      </c>
      <c r="B3" s="18"/>
      <c r="C3" s="18"/>
      <c r="D3" s="18"/>
      <c r="E3" s="18"/>
      <c r="F3" s="18"/>
    </row>
    <row r="4" customFormat="false" ht="67.5" hidden="false" customHeight="true" outlineLevel="0" collapsed="false">
      <c r="A4" s="19" t="s">
        <v>81</v>
      </c>
      <c r="B4" s="19"/>
      <c r="C4" s="19"/>
      <c r="D4" s="19"/>
      <c r="E4" s="19"/>
      <c r="F4" s="19"/>
    </row>
    <row r="5" customFormat="false" ht="27.75" hidden="false" customHeight="true" outlineLevel="0" collapsed="false">
      <c r="A5" s="49" t="s">
        <v>82</v>
      </c>
      <c r="B5" s="49" t="s">
        <v>83</v>
      </c>
      <c r="C5" s="49" t="s">
        <v>84</v>
      </c>
      <c r="D5" s="49" t="s">
        <v>85</v>
      </c>
      <c r="E5" s="49" t="s">
        <v>86</v>
      </c>
      <c r="F5" s="5"/>
    </row>
    <row r="6" customFormat="false" ht="27.75" hidden="false" customHeight="true" outlineLevel="0" collapsed="false">
      <c r="A6" s="50" t="s">
        <v>87</v>
      </c>
      <c r="B6" s="51" t="n">
        <f aca="false">SUM($E$14:$E$28)</f>
        <v>0</v>
      </c>
      <c r="C6" s="52" t="n">
        <f aca="false">B6/10000</f>
        <v>0</v>
      </c>
      <c r="D6" s="51" t="n">
        <f aca="false">B6/0.05</f>
        <v>0</v>
      </c>
      <c r="E6" s="52" t="n">
        <f aca="false">D6/10000</f>
        <v>0</v>
      </c>
      <c r="F6" s="53" t="s">
        <v>88</v>
      </c>
    </row>
    <row r="7" customFormat="false" ht="27.75" hidden="false" customHeight="true" outlineLevel="0" collapsed="false">
      <c r="A7" s="50" t="s">
        <v>89</v>
      </c>
      <c r="B7" s="51" t="n">
        <f aca="false">SUM($E$33:$E$52)</f>
        <v>0</v>
      </c>
      <c r="C7" s="52" t="n">
        <f aca="false">B7/10000</f>
        <v>0</v>
      </c>
      <c r="D7" s="51" t="n">
        <f aca="false">B7/0.05</f>
        <v>0</v>
      </c>
      <c r="E7" s="52" t="n">
        <f aca="false">D7/10000</f>
        <v>0</v>
      </c>
      <c r="F7" s="53" t="s">
        <v>90</v>
      </c>
    </row>
    <row r="8" customFormat="false" ht="27.75" hidden="false" customHeight="true" outlineLevel="0" collapsed="false">
      <c r="A8" s="50" t="s">
        <v>91</v>
      </c>
      <c r="B8" s="5"/>
      <c r="C8" s="5"/>
      <c r="D8" s="54" t="n">
        <f aca="false">D6+D7</f>
        <v>0</v>
      </c>
      <c r="E8" s="55" t="n">
        <f aca="false">D8/10000</f>
        <v>0</v>
      </c>
      <c r="F8" s="53" t="s">
        <v>92</v>
      </c>
    </row>
    <row r="9" customFormat="false" ht="15" hidden="false" customHeight="true" outlineLevel="0" collapsed="false">
      <c r="A9" s="50" t="s">
        <v>93</v>
      </c>
      <c r="B9" s="56" t="n">
        <f aca="false">SUM(B6:B7)</f>
        <v>0</v>
      </c>
      <c r="C9" s="57" t="n">
        <f aca="false">SUM(C6:C7)</f>
        <v>0</v>
      </c>
      <c r="D9" s="56" t="n">
        <f aca="false">SUM(D6:D7)</f>
        <v>0</v>
      </c>
      <c r="E9" s="57" t="n">
        <f aca="false">SUM(E6:E7)</f>
        <v>0</v>
      </c>
      <c r="F9" s="5"/>
    </row>
    <row r="10" customFormat="false" ht="15" hidden="false" customHeight="true" outlineLevel="0" collapsed="false">
      <c r="A10" s="5"/>
      <c r="B10" s="5"/>
      <c r="C10" s="5"/>
      <c r="D10" s="5"/>
      <c r="E10" s="5"/>
      <c r="F10" s="5"/>
    </row>
    <row r="11" customFormat="false" ht="15" hidden="false" customHeight="true" outlineLevel="0" collapsed="false">
      <c r="A11" s="5"/>
      <c r="B11" s="5"/>
      <c r="C11" s="5"/>
      <c r="D11" s="5"/>
      <c r="E11" s="5"/>
      <c r="F11" s="5"/>
    </row>
    <row r="12" customFormat="false" ht="15" hidden="false" customHeight="true" outlineLevel="0" collapsed="false">
      <c r="A12" s="50" t="s">
        <v>94</v>
      </c>
      <c r="B12" s="5"/>
      <c r="C12" s="5"/>
      <c r="D12" s="5"/>
      <c r="E12" s="5"/>
      <c r="F12" s="5"/>
    </row>
    <row r="13" customFormat="false" ht="27.75" hidden="false" customHeight="true" outlineLevel="0" collapsed="false">
      <c r="A13" s="49" t="s">
        <v>95</v>
      </c>
      <c r="B13" s="49" t="s">
        <v>96</v>
      </c>
      <c r="C13" s="49" t="s">
        <v>97</v>
      </c>
      <c r="D13" s="49" t="s">
        <v>98</v>
      </c>
      <c r="E13" s="49" t="s">
        <v>83</v>
      </c>
      <c r="F13" s="49" t="s">
        <v>85</v>
      </c>
    </row>
    <row r="14" customFormat="false" ht="15" hidden="false" customHeight="true" outlineLevel="0" collapsed="false">
      <c r="A14" s="58"/>
      <c r="B14" s="59"/>
      <c r="C14" s="60"/>
      <c r="D14" s="60"/>
      <c r="E14" s="61" t="str">
        <f aca="false">IF($A14="","",$B14*12)</f>
        <v/>
      </c>
      <c r="F14" s="61" t="str">
        <f aca="false">IF($A14="","",E14/0.05)</f>
        <v/>
      </c>
    </row>
    <row r="15" customFormat="false" ht="15" hidden="false" customHeight="true" outlineLevel="0" collapsed="false">
      <c r="A15" s="58"/>
      <c r="B15" s="59"/>
      <c r="C15" s="60"/>
      <c r="D15" s="60"/>
      <c r="E15" s="61" t="str">
        <f aca="false">IF($A15="","",$B15*12)</f>
        <v/>
      </c>
      <c r="F15" s="61" t="str">
        <f aca="false">IF($A15="","",E15/0.05)</f>
        <v/>
      </c>
    </row>
    <row r="16" customFormat="false" ht="15" hidden="false" customHeight="true" outlineLevel="0" collapsed="false">
      <c r="A16" s="58"/>
      <c r="B16" s="59"/>
      <c r="C16" s="60"/>
      <c r="D16" s="60"/>
      <c r="E16" s="61" t="str">
        <f aca="false">IF($A16="","",$B16*12)</f>
        <v/>
      </c>
      <c r="F16" s="61" t="str">
        <f aca="false">IF($A16="","",E16/0.05)</f>
        <v/>
      </c>
    </row>
    <row r="17" customFormat="false" ht="15" hidden="false" customHeight="true" outlineLevel="0" collapsed="false">
      <c r="A17" s="58"/>
      <c r="B17" s="59"/>
      <c r="C17" s="60"/>
      <c r="D17" s="60"/>
      <c r="E17" s="61" t="str">
        <f aca="false">IF($A17="","",$B17*12)</f>
        <v/>
      </c>
      <c r="F17" s="61" t="str">
        <f aca="false">IF($A17="","",E17/0.05)</f>
        <v/>
      </c>
    </row>
    <row r="18" customFormat="false" ht="15" hidden="false" customHeight="true" outlineLevel="0" collapsed="false">
      <c r="A18" s="58"/>
      <c r="B18" s="59"/>
      <c r="C18" s="60"/>
      <c r="D18" s="60"/>
      <c r="E18" s="61" t="str">
        <f aca="false">IF($A18="","",$B18*12)</f>
        <v/>
      </c>
      <c r="F18" s="61" t="str">
        <f aca="false">IF($A18="","",E18/0.05)</f>
        <v/>
      </c>
    </row>
    <row r="19" customFormat="false" ht="15" hidden="false" customHeight="true" outlineLevel="0" collapsed="false">
      <c r="A19" s="62"/>
      <c r="B19" s="59"/>
      <c r="C19" s="60"/>
      <c r="D19" s="60"/>
      <c r="E19" s="61" t="str">
        <f aca="false">IF($A19="","",$B19*12)</f>
        <v/>
      </c>
      <c r="F19" s="61" t="str">
        <f aca="false">IF($A19="","",E19/0.05)</f>
        <v/>
      </c>
    </row>
    <row r="20" customFormat="false" ht="15" hidden="false" customHeight="true" outlineLevel="0" collapsed="false">
      <c r="A20" s="58"/>
      <c r="B20" s="59"/>
      <c r="C20" s="60"/>
      <c r="D20" s="60"/>
      <c r="E20" s="61" t="str">
        <f aca="false">IF($A20="","",$B20*12)</f>
        <v/>
      </c>
      <c r="F20" s="61" t="str">
        <f aca="false">IF($A20="","",E20/0.05)</f>
        <v/>
      </c>
    </row>
    <row r="21" customFormat="false" ht="15" hidden="false" customHeight="true" outlineLevel="0" collapsed="false">
      <c r="A21" s="58"/>
      <c r="B21" s="59"/>
      <c r="C21" s="60"/>
      <c r="D21" s="60"/>
      <c r="E21" s="61" t="str">
        <f aca="false">IF($A21="","",$B21*12)</f>
        <v/>
      </c>
      <c r="F21" s="61" t="str">
        <f aca="false">IF($A21="","",E21/0.05)</f>
        <v/>
      </c>
    </row>
    <row r="22" customFormat="false" ht="15" hidden="false" customHeight="true" outlineLevel="0" collapsed="false">
      <c r="A22" s="58"/>
      <c r="B22" s="59"/>
      <c r="C22" s="60"/>
      <c r="D22" s="60"/>
      <c r="E22" s="61" t="str">
        <f aca="false">IF($A22="","",$B22*12)</f>
        <v/>
      </c>
      <c r="F22" s="61" t="str">
        <f aca="false">IF($A22="","",E22/0.05)</f>
        <v/>
      </c>
    </row>
    <row r="23" customFormat="false" ht="15" hidden="false" customHeight="true" outlineLevel="0" collapsed="false">
      <c r="A23" s="62"/>
      <c r="B23" s="59"/>
      <c r="C23" s="60"/>
      <c r="D23" s="60"/>
      <c r="E23" s="61" t="str">
        <f aca="false">IF($A23="","",$B23*12)</f>
        <v/>
      </c>
      <c r="F23" s="61" t="str">
        <f aca="false">IF($A23="","",E23/0.05)</f>
        <v/>
      </c>
    </row>
    <row r="24" customFormat="false" ht="15" hidden="false" customHeight="true" outlineLevel="0" collapsed="false">
      <c r="A24" s="62"/>
      <c r="B24" s="59"/>
      <c r="C24" s="60"/>
      <c r="D24" s="60"/>
      <c r="E24" s="61" t="str">
        <f aca="false">IF($A24="","",$B24*12)</f>
        <v/>
      </c>
      <c r="F24" s="61" t="str">
        <f aca="false">IF($A24="","",E24/0.05)</f>
        <v/>
      </c>
    </row>
    <row r="25" customFormat="false" ht="15" hidden="false" customHeight="true" outlineLevel="0" collapsed="false">
      <c r="A25" s="62"/>
      <c r="B25" s="59"/>
      <c r="C25" s="60"/>
      <c r="D25" s="60"/>
      <c r="E25" s="61" t="str">
        <f aca="false">IF($A25="","",$B25*12)</f>
        <v/>
      </c>
      <c r="F25" s="61" t="str">
        <f aca="false">IF($A25="","",E25/0.05)</f>
        <v/>
      </c>
    </row>
    <row r="26" customFormat="false" ht="15" hidden="false" customHeight="true" outlineLevel="0" collapsed="false">
      <c r="A26" s="62"/>
      <c r="B26" s="59"/>
      <c r="C26" s="60"/>
      <c r="D26" s="60"/>
      <c r="E26" s="61" t="str">
        <f aca="false">IF($A26="","",$B26*12)</f>
        <v/>
      </c>
      <c r="F26" s="61" t="str">
        <f aca="false">IF($A26="","",E26/0.05)</f>
        <v/>
      </c>
    </row>
    <row r="27" customFormat="false" ht="15" hidden="false" customHeight="true" outlineLevel="0" collapsed="false">
      <c r="A27" s="62"/>
      <c r="B27" s="59"/>
      <c r="C27" s="60"/>
      <c r="D27" s="60"/>
      <c r="E27" s="61" t="str">
        <f aca="false">IF($A27="","",$B27*12)</f>
        <v/>
      </c>
      <c r="F27" s="61" t="str">
        <f aca="false">IF($A27="","",E27/0.05)</f>
        <v/>
      </c>
    </row>
    <row r="28" customFormat="false" ht="15" hidden="false" customHeight="true" outlineLevel="0" collapsed="false">
      <c r="A28" s="62"/>
      <c r="B28" s="59"/>
      <c r="C28" s="60"/>
      <c r="D28" s="60"/>
      <c r="E28" s="61" t="str">
        <f aca="false">IF($A28="","",$B28*12)</f>
        <v/>
      </c>
      <c r="F28" s="61" t="str">
        <f aca="false">IF($A28="","",E28/0.05)</f>
        <v/>
      </c>
    </row>
    <row r="29" customFormat="false" ht="15" hidden="false" customHeight="true" outlineLevel="0" collapsed="false">
      <c r="A29" s="50" t="s">
        <v>99</v>
      </c>
      <c r="B29" s="5"/>
      <c r="C29" s="5"/>
      <c r="D29" s="5"/>
      <c r="E29" s="63" t="n">
        <f aca="false">SUM(E14:E28)</f>
        <v>0</v>
      </c>
      <c r="F29" s="63" t="n">
        <f aca="false">SUM(F14:F28)</f>
        <v>0</v>
      </c>
    </row>
    <row r="30" customFormat="false" ht="15" hidden="false" customHeight="true" outlineLevel="0" collapsed="false">
      <c r="A30" s="5"/>
      <c r="B30" s="5"/>
      <c r="C30" s="5"/>
      <c r="D30" s="5"/>
      <c r="E30" s="5"/>
      <c r="F30" s="5"/>
    </row>
    <row r="31" customFormat="false" ht="15" hidden="false" customHeight="true" outlineLevel="0" collapsed="false">
      <c r="A31" s="50" t="s">
        <v>100</v>
      </c>
      <c r="B31" s="5"/>
      <c r="C31" s="5"/>
      <c r="D31" s="5"/>
      <c r="E31" s="5"/>
      <c r="F31" s="5"/>
    </row>
    <row r="32" customFormat="false" ht="27.75" hidden="false" customHeight="true" outlineLevel="0" collapsed="false">
      <c r="A32" s="49" t="s">
        <v>95</v>
      </c>
      <c r="B32" s="49" t="s">
        <v>96</v>
      </c>
      <c r="C32" s="49" t="s">
        <v>97</v>
      </c>
      <c r="D32" s="49" t="s">
        <v>98</v>
      </c>
      <c r="E32" s="49" t="s">
        <v>83</v>
      </c>
      <c r="F32" s="49" t="s">
        <v>85</v>
      </c>
    </row>
    <row r="33" customFormat="false" ht="15" hidden="false" customHeight="true" outlineLevel="0" collapsed="false">
      <c r="A33" s="58"/>
      <c r="B33" s="59"/>
      <c r="C33" s="60"/>
      <c r="D33" s="60"/>
      <c r="E33" s="61" t="str">
        <f aca="false">IF($A33="","",$B33)</f>
        <v/>
      </c>
      <c r="F33" s="61" t="str">
        <f aca="false">IF($A33="","",E33/0.05)</f>
        <v/>
      </c>
    </row>
    <row r="34" customFormat="false" ht="15" hidden="false" customHeight="true" outlineLevel="0" collapsed="false">
      <c r="A34" s="58"/>
      <c r="B34" s="59"/>
      <c r="C34" s="60"/>
      <c r="D34" s="60"/>
      <c r="E34" s="61" t="str">
        <f aca="false">IF($A34="","",$B34)</f>
        <v/>
      </c>
      <c r="F34" s="61" t="str">
        <f aca="false">IF($A34="","",E34/0.05)</f>
        <v/>
      </c>
    </row>
    <row r="35" customFormat="false" ht="15" hidden="false" customHeight="true" outlineLevel="0" collapsed="false">
      <c r="A35" s="58"/>
      <c r="B35" s="59"/>
      <c r="C35" s="60"/>
      <c r="D35" s="60"/>
      <c r="E35" s="61" t="str">
        <f aca="false">IF($A35="","",$B35)</f>
        <v/>
      </c>
      <c r="F35" s="61" t="str">
        <f aca="false">IF($A35="","",E35/0.05)</f>
        <v/>
      </c>
    </row>
    <row r="36" customFormat="false" ht="15" hidden="false" customHeight="true" outlineLevel="0" collapsed="false">
      <c r="A36" s="58"/>
      <c r="B36" s="59"/>
      <c r="C36" s="60"/>
      <c r="D36" s="60"/>
      <c r="E36" s="61" t="str">
        <f aca="false">IF($A36="","",$B36)</f>
        <v/>
      </c>
      <c r="F36" s="61" t="str">
        <f aca="false">IF($A36="","",E36/0.05)</f>
        <v/>
      </c>
    </row>
    <row r="37" customFormat="false" ht="15" hidden="false" customHeight="true" outlineLevel="0" collapsed="false">
      <c r="A37" s="62"/>
      <c r="B37" s="59"/>
      <c r="C37" s="60"/>
      <c r="D37" s="60"/>
      <c r="E37" s="61" t="str">
        <f aca="false">IF($A37="","",$B37)</f>
        <v/>
      </c>
      <c r="F37" s="61" t="str">
        <f aca="false">IF($A37="","",E37/0.05)</f>
        <v/>
      </c>
    </row>
    <row r="38" customFormat="false" ht="15" hidden="false" customHeight="true" outlineLevel="0" collapsed="false">
      <c r="A38" s="62"/>
      <c r="B38" s="59"/>
      <c r="C38" s="60"/>
      <c r="D38" s="60"/>
      <c r="E38" s="61" t="str">
        <f aca="false">IF($A38="","",$B38)</f>
        <v/>
      </c>
      <c r="F38" s="61" t="str">
        <f aca="false">IF($A38="","",E38/0.05)</f>
        <v/>
      </c>
    </row>
    <row r="39" customFormat="false" ht="15" hidden="false" customHeight="true" outlineLevel="0" collapsed="false">
      <c r="A39" s="58"/>
      <c r="B39" s="59"/>
      <c r="C39" s="60"/>
      <c r="D39" s="60"/>
      <c r="E39" s="61" t="str">
        <f aca="false">IF($A39="","",$B39)</f>
        <v/>
      </c>
      <c r="F39" s="61" t="str">
        <f aca="false">IF($A39="","",E39/0.05)</f>
        <v/>
      </c>
    </row>
    <row r="40" customFormat="false" ht="15" hidden="false" customHeight="true" outlineLevel="0" collapsed="false">
      <c r="A40" s="58"/>
      <c r="B40" s="59"/>
      <c r="C40" s="60"/>
      <c r="D40" s="60"/>
      <c r="E40" s="61" t="str">
        <f aca="false">IF($A40="","",$B40)</f>
        <v/>
      </c>
      <c r="F40" s="61" t="str">
        <f aca="false">IF($A40="","",E40/0.05)</f>
        <v/>
      </c>
    </row>
    <row r="41" customFormat="false" ht="15" hidden="false" customHeight="true" outlineLevel="0" collapsed="false">
      <c r="A41" s="58"/>
      <c r="B41" s="59"/>
      <c r="C41" s="60"/>
      <c r="D41" s="60"/>
      <c r="E41" s="61" t="str">
        <f aca="false">IF($A41="","",$B41)</f>
        <v/>
      </c>
      <c r="F41" s="61" t="str">
        <f aca="false">IF($A41="","",E41/0.05)</f>
        <v/>
      </c>
    </row>
    <row r="42" customFormat="false" ht="15" hidden="false" customHeight="true" outlineLevel="0" collapsed="false">
      <c r="A42" s="58"/>
      <c r="B42" s="59"/>
      <c r="C42" s="60"/>
      <c r="D42" s="60"/>
      <c r="E42" s="61" t="str">
        <f aca="false">IF($A42="","",$B42)</f>
        <v/>
      </c>
      <c r="F42" s="61" t="str">
        <f aca="false">IF($A42="","",E42/0.05)</f>
        <v/>
      </c>
    </row>
    <row r="43" customFormat="false" ht="15" hidden="false" customHeight="true" outlineLevel="0" collapsed="false">
      <c r="A43" s="58"/>
      <c r="B43" s="59"/>
      <c r="C43" s="60"/>
      <c r="D43" s="60"/>
      <c r="E43" s="61" t="str">
        <f aca="false">IF($A43="","",$B43)</f>
        <v/>
      </c>
      <c r="F43" s="61" t="str">
        <f aca="false">IF($A43="","",E43/0.05)</f>
        <v/>
      </c>
    </row>
    <row r="44" customFormat="false" ht="15" hidden="false" customHeight="true" outlineLevel="0" collapsed="false">
      <c r="A44" s="62"/>
      <c r="B44" s="59"/>
      <c r="C44" s="60"/>
      <c r="D44" s="60"/>
      <c r="E44" s="61" t="str">
        <f aca="false">IF($A44="","",$B44)</f>
        <v/>
      </c>
      <c r="F44" s="61" t="str">
        <f aca="false">IF($A44="","",E44/0.05)</f>
        <v/>
      </c>
    </row>
    <row r="45" customFormat="false" ht="15" hidden="false" customHeight="true" outlineLevel="0" collapsed="false">
      <c r="A45" s="62"/>
      <c r="B45" s="59"/>
      <c r="C45" s="60"/>
      <c r="D45" s="60"/>
      <c r="E45" s="61" t="str">
        <f aca="false">IF($A45="","",$B45)</f>
        <v/>
      </c>
      <c r="F45" s="61" t="str">
        <f aca="false">IF($A45="","",E45/0.05)</f>
        <v/>
      </c>
    </row>
    <row r="46" customFormat="false" ht="15" hidden="false" customHeight="true" outlineLevel="0" collapsed="false">
      <c r="A46" s="62"/>
      <c r="B46" s="59"/>
      <c r="C46" s="60"/>
      <c r="D46" s="60"/>
      <c r="E46" s="61" t="str">
        <f aca="false">IF($A46="","",$B46)</f>
        <v/>
      </c>
      <c r="F46" s="61" t="str">
        <f aca="false">IF($A46="","",E46/0.05)</f>
        <v/>
      </c>
    </row>
    <row r="47" customFormat="false" ht="15" hidden="false" customHeight="true" outlineLevel="0" collapsed="false">
      <c r="A47" s="62"/>
      <c r="B47" s="59"/>
      <c r="C47" s="60"/>
      <c r="D47" s="60"/>
      <c r="E47" s="61" t="str">
        <f aca="false">IF($A47="","",$B47)</f>
        <v/>
      </c>
      <c r="F47" s="61" t="str">
        <f aca="false">IF($A47="","",E47/0.05)</f>
        <v/>
      </c>
    </row>
    <row r="48" customFormat="false" ht="15" hidden="false" customHeight="true" outlineLevel="0" collapsed="false">
      <c r="A48" s="62"/>
      <c r="B48" s="59"/>
      <c r="C48" s="60"/>
      <c r="D48" s="60"/>
      <c r="E48" s="61" t="str">
        <f aca="false">IF($A48="","",$B48)</f>
        <v/>
      </c>
      <c r="F48" s="61" t="str">
        <f aca="false">IF($A48="","",E48/0.05)</f>
        <v/>
      </c>
    </row>
    <row r="49" customFormat="false" ht="15" hidden="false" customHeight="true" outlineLevel="0" collapsed="false">
      <c r="A49" s="62"/>
      <c r="B49" s="59"/>
      <c r="C49" s="60"/>
      <c r="D49" s="60"/>
      <c r="E49" s="61" t="str">
        <f aca="false">IF($A49="","",$B49)</f>
        <v/>
      </c>
      <c r="F49" s="61" t="str">
        <f aca="false">IF($A49="","",E49/0.05)</f>
        <v/>
      </c>
    </row>
    <row r="50" customFormat="false" ht="15" hidden="false" customHeight="true" outlineLevel="0" collapsed="false">
      <c r="A50" s="62"/>
      <c r="B50" s="59"/>
      <c r="C50" s="60"/>
      <c r="D50" s="60"/>
      <c r="E50" s="61" t="str">
        <f aca="false">IF($A50="","",$B50)</f>
        <v/>
      </c>
      <c r="F50" s="61" t="str">
        <f aca="false">IF($A50="","",E50/0.05)</f>
        <v/>
      </c>
    </row>
    <row r="51" customFormat="false" ht="15" hidden="false" customHeight="true" outlineLevel="0" collapsed="false">
      <c r="A51" s="62"/>
      <c r="B51" s="59"/>
      <c r="C51" s="60"/>
      <c r="D51" s="60"/>
      <c r="E51" s="61" t="str">
        <f aca="false">IF($A51="","",$B51)</f>
        <v/>
      </c>
      <c r="F51" s="61" t="str">
        <f aca="false">IF($A51="","",E51/0.05)</f>
        <v/>
      </c>
    </row>
    <row r="52" customFormat="false" ht="15" hidden="false" customHeight="true" outlineLevel="0" collapsed="false">
      <c r="A52" s="62"/>
      <c r="B52" s="59"/>
      <c r="C52" s="60"/>
      <c r="D52" s="60"/>
      <c r="E52" s="61" t="str">
        <f aca="false">IF($A52="","",$B52)</f>
        <v/>
      </c>
      <c r="F52" s="61" t="str">
        <f aca="false">IF($A52="","",E52/0.05)</f>
        <v/>
      </c>
    </row>
    <row r="53" customFormat="false" ht="15" hidden="false" customHeight="true" outlineLevel="0" collapsed="false">
      <c r="A53" s="50" t="s">
        <v>101</v>
      </c>
      <c r="B53" s="5"/>
      <c r="C53" s="5"/>
      <c r="D53" s="5"/>
      <c r="E53" s="63" t="n">
        <f aca="false">SUM(E33:E52)</f>
        <v>0</v>
      </c>
      <c r="F53" s="63" t="n">
        <f aca="false">SUM(F33:F52)</f>
        <v>0</v>
      </c>
    </row>
    <row r="54" customFormat="false" ht="15" hidden="false" customHeight="true" outlineLevel="0" collapsed="false">
      <c r="A54" s="5"/>
      <c r="B54" s="5"/>
      <c r="C54" s="5"/>
      <c r="D54" s="5"/>
      <c r="E54" s="5"/>
      <c r="F54" s="5"/>
    </row>
    <row r="55" customFormat="false" ht="16.5" hidden="false" customHeight="true" outlineLevel="0" collapsed="false">
      <c r="A55" s="64" t="s">
        <v>102</v>
      </c>
      <c r="B55" s="5"/>
      <c r="C55" s="5"/>
      <c r="D55" s="5"/>
      <c r="E55" s="5"/>
      <c r="F55" s="5"/>
    </row>
    <row r="56" customFormat="false" ht="15" hidden="false" customHeight="true" outlineLevel="0" collapsed="false">
      <c r="A56" s="65" t="s">
        <v>103</v>
      </c>
      <c r="B56" s="5"/>
      <c r="C56" s="5"/>
      <c r="D56" s="5"/>
      <c r="E56" s="5"/>
      <c r="F56" s="5"/>
    </row>
    <row r="57" customFormat="false" ht="15" hidden="false" customHeight="true" outlineLevel="0" collapsed="false">
      <c r="A57" s="65" t="s">
        <v>104</v>
      </c>
      <c r="B57" s="5"/>
      <c r="C57" s="5"/>
      <c r="D57" s="5"/>
      <c r="E57" s="5"/>
      <c r="F57" s="5"/>
    </row>
    <row r="58" customFormat="false" ht="15" hidden="false" customHeight="true" outlineLevel="0" collapsed="false">
      <c r="A58" s="5"/>
      <c r="B58" s="5"/>
      <c r="C58" s="5"/>
      <c r="D58" s="5"/>
      <c r="E58" s="5"/>
      <c r="F58" s="5"/>
    </row>
  </sheetData>
  <sheetProtection sheet="true"/>
  <mergeCells count="2">
    <mergeCell ref="A3:F3"/>
    <mergeCell ref="A4:F4"/>
  </mergeCells>
  <printOptions headings="false" gridLines="false" gridLinesSet="true" horizontalCentered="false" verticalCentered="false"/>
  <pageMargins left="0.4" right="0.4" top="0.4" bottom="0.4"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4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6" topLeftCell="A7"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5"/>
    <col collapsed="false" customWidth="true" hidden="false" outlineLevel="0" max="2" min="2" style="1" width="28"/>
    <col collapsed="false" customWidth="true" hidden="false" outlineLevel="0" max="3" min="3" style="1" width="10"/>
    <col collapsed="false" customWidth="true" hidden="false" outlineLevel="0" max="4" min="4" style="1" width="13"/>
    <col collapsed="false" customWidth="true" hidden="false" outlineLevel="0" max="5" min="5" style="1" width="9"/>
    <col collapsed="false" customWidth="true" hidden="false" outlineLevel="0" max="6" min="6" style="1" width="13"/>
  </cols>
  <sheetData>
    <row r="1" customFormat="false" ht="25.5" hidden="false" customHeight="true" outlineLevel="0" collapsed="false">
      <c r="A1" s="9" t="s">
        <v>105</v>
      </c>
      <c r="B1" s="3"/>
      <c r="C1" s="3"/>
      <c r="D1" s="3"/>
      <c r="E1" s="3"/>
      <c r="F1" s="3"/>
    </row>
    <row r="2" customFormat="false" ht="15" hidden="false" customHeight="true" outlineLevel="0" collapsed="false">
      <c r="A2" s="4" t="s">
        <v>1</v>
      </c>
      <c r="B2" s="5"/>
      <c r="C2" s="5"/>
      <c r="D2" s="5"/>
      <c r="E2" s="5"/>
      <c r="F2" s="5"/>
    </row>
    <row r="3" customFormat="false" ht="79.5" hidden="false" customHeight="true" outlineLevel="0" collapsed="false">
      <c r="A3" s="18" t="s">
        <v>106</v>
      </c>
      <c r="B3" s="18"/>
      <c r="C3" s="18"/>
      <c r="D3" s="18"/>
      <c r="E3" s="18"/>
      <c r="F3" s="18"/>
    </row>
    <row r="4" customFormat="false" ht="43.5" hidden="false" customHeight="true" outlineLevel="0" collapsed="false">
      <c r="A4" s="19" t="s">
        <v>107</v>
      </c>
      <c r="B4" s="19"/>
      <c r="C4" s="19"/>
      <c r="D4" s="19"/>
      <c r="E4" s="19"/>
      <c r="F4" s="19"/>
    </row>
    <row r="5" customFormat="false" ht="15" hidden="false" customHeight="true" outlineLevel="0" collapsed="false">
      <c r="A5" s="5"/>
      <c r="B5" s="5"/>
      <c r="C5" s="5"/>
      <c r="D5" s="5"/>
      <c r="E5" s="5"/>
      <c r="F5" s="5"/>
    </row>
    <row r="6" customFormat="false" ht="27.75" hidden="false" customHeight="true" outlineLevel="0" collapsed="false">
      <c r="A6" s="66" t="s">
        <v>108</v>
      </c>
      <c r="B6" s="67" t="s">
        <v>109</v>
      </c>
      <c r="C6" s="67" t="s">
        <v>110</v>
      </c>
      <c r="D6" s="66" t="s">
        <v>111</v>
      </c>
      <c r="E6" s="67" t="s">
        <v>112</v>
      </c>
      <c r="F6" s="67" t="s">
        <v>113</v>
      </c>
    </row>
    <row r="7" customFormat="false" ht="15" hidden="false" customHeight="true" outlineLevel="0" collapsed="false">
      <c r="A7" s="68" t="n">
        <v>1</v>
      </c>
      <c r="B7" s="69" t="s">
        <v>114</v>
      </c>
      <c r="C7" s="70" t="s">
        <v>115</v>
      </c>
      <c r="D7" s="59"/>
      <c r="E7" s="71" t="n">
        <v>12</v>
      </c>
      <c r="F7" s="56" t="str">
        <f aca="false">IF(AND(D7&lt;&gt;"",E7&lt;&gt;""),D7*E7,"")</f>
        <v/>
      </c>
    </row>
    <row r="8" customFormat="false" ht="15" hidden="false" customHeight="true" outlineLevel="0" collapsed="false">
      <c r="A8" s="68" t="n">
        <v>2</v>
      </c>
      <c r="B8" s="69" t="s">
        <v>116</v>
      </c>
      <c r="C8" s="70" t="s">
        <v>115</v>
      </c>
      <c r="D8" s="59"/>
      <c r="E8" s="71" t="n">
        <v>12</v>
      </c>
      <c r="F8" s="56" t="str">
        <f aca="false">IF(AND(D8&lt;&gt;"",E8&lt;&gt;""),D8*E8,"")</f>
        <v/>
      </c>
    </row>
    <row r="9" customFormat="false" ht="15" hidden="false" customHeight="true" outlineLevel="0" collapsed="false">
      <c r="A9" s="68" t="n">
        <v>3</v>
      </c>
      <c r="B9" s="68" t="s">
        <v>117</v>
      </c>
      <c r="C9" s="70" t="s">
        <v>118</v>
      </c>
      <c r="D9" s="59"/>
      <c r="E9" s="71"/>
      <c r="F9" s="56" t="str">
        <f aca="false">IF(AND(D9&lt;&gt;"",E9&lt;&gt;""),D9*E9,"")</f>
        <v/>
      </c>
    </row>
    <row r="10" customFormat="false" ht="15" hidden="false" customHeight="true" outlineLevel="0" collapsed="false">
      <c r="A10" s="68" t="n">
        <v>4</v>
      </c>
      <c r="B10" s="68" t="s">
        <v>119</v>
      </c>
      <c r="C10" s="70" t="s">
        <v>115</v>
      </c>
      <c r="D10" s="59"/>
      <c r="E10" s="71" t="n">
        <v>12</v>
      </c>
      <c r="F10" s="56" t="str">
        <f aca="false">IF(AND(D10&lt;&gt;"",E10&lt;&gt;""),D10*E10,"")</f>
        <v/>
      </c>
    </row>
    <row r="11" customFormat="false" ht="15" hidden="false" customHeight="true" outlineLevel="0" collapsed="false">
      <c r="A11" s="68" t="n">
        <v>5</v>
      </c>
      <c r="B11" s="69" t="s">
        <v>120</v>
      </c>
      <c r="C11" s="70" t="s">
        <v>115</v>
      </c>
      <c r="D11" s="59"/>
      <c r="E11" s="71" t="n">
        <v>12</v>
      </c>
      <c r="F11" s="56" t="str">
        <f aca="false">IF(AND(D11&lt;&gt;"",E11&lt;&gt;""),D11*E11,"")</f>
        <v/>
      </c>
    </row>
    <row r="12" customFormat="false" ht="15" hidden="false" customHeight="true" outlineLevel="0" collapsed="false">
      <c r="A12" s="68" t="n">
        <v>6</v>
      </c>
      <c r="B12" s="69" t="s">
        <v>121</v>
      </c>
      <c r="C12" s="70" t="s">
        <v>115</v>
      </c>
      <c r="D12" s="59"/>
      <c r="E12" s="71" t="n">
        <v>12</v>
      </c>
      <c r="F12" s="56" t="str">
        <f aca="false">IF(AND(D12&lt;&gt;"",E12&lt;&gt;""),D12*E12,"")</f>
        <v/>
      </c>
    </row>
    <row r="13" customFormat="false" ht="15" hidden="false" customHeight="true" outlineLevel="0" collapsed="false">
      <c r="A13" s="68" t="n">
        <v>7</v>
      </c>
      <c r="B13" s="69" t="s">
        <v>122</v>
      </c>
      <c r="C13" s="70" t="s">
        <v>115</v>
      </c>
      <c r="D13" s="59"/>
      <c r="E13" s="71" t="n">
        <v>12</v>
      </c>
      <c r="F13" s="56" t="str">
        <f aca="false">IF(AND(D13&lt;&gt;"",E13&lt;&gt;""),D13*E13,"")</f>
        <v/>
      </c>
    </row>
    <row r="14" customFormat="false" ht="15" hidden="false" customHeight="true" outlineLevel="0" collapsed="false">
      <c r="A14" s="68" t="n">
        <v>8</v>
      </c>
      <c r="B14" s="69" t="s">
        <v>123</v>
      </c>
      <c r="C14" s="70" t="s">
        <v>115</v>
      </c>
      <c r="D14" s="59"/>
      <c r="E14" s="71" t="n">
        <v>12</v>
      </c>
      <c r="F14" s="56" t="str">
        <f aca="false">IF(AND(D14&lt;&gt;"",E14&lt;&gt;""),D14*E14,"")</f>
        <v/>
      </c>
    </row>
    <row r="15" customFormat="false" ht="15" hidden="false" customHeight="true" outlineLevel="0" collapsed="false">
      <c r="A15" s="68" t="n">
        <v>9</v>
      </c>
      <c r="B15" s="69" t="s">
        <v>124</v>
      </c>
      <c r="C15" s="70" t="s">
        <v>125</v>
      </c>
      <c r="D15" s="59"/>
      <c r="E15" s="71" t="n">
        <v>4</v>
      </c>
      <c r="F15" s="56" t="str">
        <f aca="false">IF(AND(D15&lt;&gt;"",E15&lt;&gt;""),D15*E15,"")</f>
        <v/>
      </c>
    </row>
    <row r="16" customFormat="false" ht="15" hidden="false" customHeight="true" outlineLevel="0" collapsed="false">
      <c r="A16" s="68" t="n">
        <v>10</v>
      </c>
      <c r="B16" s="69" t="s">
        <v>126</v>
      </c>
      <c r="C16" s="70" t="s">
        <v>127</v>
      </c>
      <c r="D16" s="59"/>
      <c r="E16" s="71" t="n">
        <v>1</v>
      </c>
      <c r="F16" s="56" t="str">
        <f aca="false">IF(AND(D16&lt;&gt;"",E16&lt;&gt;""),D16*E16,"")</f>
        <v/>
      </c>
    </row>
    <row r="17" customFormat="false" ht="15" hidden="false" customHeight="true" outlineLevel="0" collapsed="false">
      <c r="A17" s="68" t="n">
        <v>11</v>
      </c>
      <c r="B17" s="69" t="s">
        <v>128</v>
      </c>
      <c r="C17" s="70" t="s">
        <v>127</v>
      </c>
      <c r="D17" s="59"/>
      <c r="E17" s="71" t="n">
        <v>1</v>
      </c>
      <c r="F17" s="56" t="str">
        <f aca="false">IF(AND(D17&lt;&gt;"",E17&lt;&gt;""),D17*E17,"")</f>
        <v/>
      </c>
    </row>
    <row r="18" customFormat="false" ht="15" hidden="false" customHeight="true" outlineLevel="0" collapsed="false">
      <c r="A18" s="68" t="n">
        <v>12</v>
      </c>
      <c r="B18" s="69" t="s">
        <v>129</v>
      </c>
      <c r="C18" s="70" t="s">
        <v>127</v>
      </c>
      <c r="D18" s="59"/>
      <c r="E18" s="71" t="n">
        <v>1</v>
      </c>
      <c r="F18" s="56" t="str">
        <f aca="false">IF(AND(D18&lt;&gt;"",E18&lt;&gt;""),D18*E18,"")</f>
        <v/>
      </c>
    </row>
    <row r="19" customFormat="false" ht="15" hidden="false" customHeight="true" outlineLevel="0" collapsed="false">
      <c r="A19" s="68" t="n">
        <v>13</v>
      </c>
      <c r="B19" s="69" t="s">
        <v>130</v>
      </c>
      <c r="C19" s="70" t="s">
        <v>127</v>
      </c>
      <c r="D19" s="59"/>
      <c r="E19" s="71" t="n">
        <v>1</v>
      </c>
      <c r="F19" s="56" t="str">
        <f aca="false">IF(AND(D19&lt;&gt;"",E19&lt;&gt;""),D19*E19,"")</f>
        <v/>
      </c>
    </row>
    <row r="20" customFormat="false" ht="15" hidden="false" customHeight="true" outlineLevel="0" collapsed="false">
      <c r="A20" s="68" t="n">
        <v>14</v>
      </c>
      <c r="B20" s="69" t="s">
        <v>131</v>
      </c>
      <c r="C20" s="72" t="s">
        <v>132</v>
      </c>
      <c r="D20" s="59"/>
      <c r="E20" s="71" t="n">
        <v>0.5</v>
      </c>
      <c r="F20" s="56" t="str">
        <f aca="false">IF(AND(D20&lt;&gt;"",E20&lt;&gt;""),D20*E20,"")</f>
        <v/>
      </c>
    </row>
    <row r="21" customFormat="false" ht="15" hidden="false" customHeight="true" outlineLevel="0" collapsed="false">
      <c r="A21" s="68" t="n">
        <v>15</v>
      </c>
      <c r="B21" s="69" t="s">
        <v>133</v>
      </c>
      <c r="C21" s="70" t="s">
        <v>127</v>
      </c>
      <c r="D21" s="59"/>
      <c r="E21" s="71" t="n">
        <v>1</v>
      </c>
      <c r="F21" s="56" t="str">
        <f aca="false">IF(AND(D21&lt;&gt;"",E21&lt;&gt;""),D21*E21,"")</f>
        <v/>
      </c>
    </row>
    <row r="22" customFormat="false" ht="15" hidden="false" customHeight="true" outlineLevel="0" collapsed="false">
      <c r="A22" s="68" t="n">
        <v>16</v>
      </c>
      <c r="B22" s="69" t="s">
        <v>134</v>
      </c>
      <c r="C22" s="70" t="s">
        <v>115</v>
      </c>
      <c r="D22" s="59"/>
      <c r="E22" s="71" t="n">
        <v>12</v>
      </c>
      <c r="F22" s="56" t="str">
        <f aca="false">IF(AND(D22&lt;&gt;"",E22&lt;&gt;""),D22*E22,"")</f>
        <v/>
      </c>
    </row>
    <row r="23" customFormat="false" ht="15" hidden="false" customHeight="true" outlineLevel="0" collapsed="false">
      <c r="A23" s="68" t="n">
        <v>17</v>
      </c>
      <c r="B23" s="69" t="s">
        <v>135</v>
      </c>
      <c r="C23" s="70" t="s">
        <v>118</v>
      </c>
      <c r="D23" s="59"/>
      <c r="E23" s="71"/>
      <c r="F23" s="56" t="str">
        <f aca="false">IF(AND(D23&lt;&gt;"",E23&lt;&gt;""),D23*E23,"")</f>
        <v/>
      </c>
    </row>
    <row r="24" customFormat="false" ht="15" hidden="false" customHeight="true" outlineLevel="0" collapsed="false">
      <c r="A24" s="68" t="n">
        <v>18</v>
      </c>
      <c r="B24" s="69" t="s">
        <v>136</v>
      </c>
      <c r="C24" s="70" t="s">
        <v>118</v>
      </c>
      <c r="D24" s="59"/>
      <c r="E24" s="71"/>
      <c r="F24" s="56" t="str">
        <f aca="false">IF(AND(D24&lt;&gt;"",E24&lt;&gt;""),D24*E24,"")</f>
        <v/>
      </c>
    </row>
    <row r="25" customFormat="false" ht="15" hidden="false" customHeight="true" outlineLevel="0" collapsed="false">
      <c r="A25" s="68" t="n">
        <v>19</v>
      </c>
      <c r="B25" s="69" t="s">
        <v>137</v>
      </c>
      <c r="C25" s="70" t="s">
        <v>118</v>
      </c>
      <c r="D25" s="59"/>
      <c r="E25" s="71"/>
      <c r="F25" s="56" t="str">
        <f aca="false">IF(AND(D25&lt;&gt;"",E25&lt;&gt;""),D25*E25,"")</f>
        <v/>
      </c>
    </row>
    <row r="26" customFormat="false" ht="15" hidden="false" customHeight="true" outlineLevel="0" collapsed="false">
      <c r="A26" s="68" t="n">
        <v>20</v>
      </c>
      <c r="B26" s="69" t="s">
        <v>138</v>
      </c>
      <c r="C26" s="70" t="s">
        <v>118</v>
      </c>
      <c r="D26" s="59"/>
      <c r="E26" s="71"/>
      <c r="F26" s="56" t="str">
        <f aca="false">IF(AND(D26&lt;&gt;"",E26&lt;&gt;""),D26*E26,"")</f>
        <v/>
      </c>
    </row>
    <row r="27" customFormat="false" ht="15" hidden="false" customHeight="true" outlineLevel="0" collapsed="false">
      <c r="A27" s="68" t="n">
        <v>21</v>
      </c>
      <c r="B27" s="69" t="s">
        <v>139</v>
      </c>
      <c r="C27" s="70" t="s">
        <v>127</v>
      </c>
      <c r="D27" s="59"/>
      <c r="E27" s="71" t="n">
        <v>1</v>
      </c>
      <c r="F27" s="56" t="str">
        <f aca="false">IF(AND(D27&lt;&gt;"",E27&lt;&gt;""),D27*E27,"")</f>
        <v/>
      </c>
    </row>
    <row r="28" customFormat="false" ht="15" hidden="false" customHeight="true" outlineLevel="0" collapsed="false">
      <c r="A28" s="68" t="n">
        <v>22</v>
      </c>
      <c r="B28" s="69" t="s">
        <v>140</v>
      </c>
      <c r="C28" s="70" t="s">
        <v>115</v>
      </c>
      <c r="D28" s="59"/>
      <c r="E28" s="71" t="n">
        <v>12</v>
      </c>
      <c r="F28" s="56" t="str">
        <f aca="false">IF(AND(D28&lt;&gt;"",E28&lt;&gt;""),D28*E28,"")</f>
        <v/>
      </c>
    </row>
    <row r="29" customFormat="false" ht="15" hidden="false" customHeight="true" outlineLevel="0" collapsed="false">
      <c r="A29" s="68" t="n">
        <v>23</v>
      </c>
      <c r="B29" s="69" t="s">
        <v>141</v>
      </c>
      <c r="C29" s="70" t="s">
        <v>118</v>
      </c>
      <c r="D29" s="59"/>
      <c r="E29" s="71"/>
      <c r="F29" s="56" t="str">
        <f aca="false">IF(AND(D29&lt;&gt;"",E29&lt;&gt;""),D29*E29,"")</f>
        <v/>
      </c>
    </row>
    <row r="30" customFormat="false" ht="15" hidden="false" customHeight="true" outlineLevel="0" collapsed="false">
      <c r="A30" s="68" t="n">
        <v>24</v>
      </c>
      <c r="B30" s="69" t="s">
        <v>142</v>
      </c>
      <c r="C30" s="70" t="s">
        <v>118</v>
      </c>
      <c r="D30" s="59"/>
      <c r="E30" s="71"/>
      <c r="F30" s="56" t="str">
        <f aca="false">IF(AND(D30&lt;&gt;"",E30&lt;&gt;""),D30*E30,"")</f>
        <v/>
      </c>
    </row>
    <row r="31" customFormat="false" ht="15" hidden="false" customHeight="true" outlineLevel="0" collapsed="false">
      <c r="A31" s="68" t="n">
        <v>25</v>
      </c>
      <c r="B31" s="69" t="s">
        <v>143</v>
      </c>
      <c r="C31" s="70" t="s">
        <v>118</v>
      </c>
      <c r="D31" s="59"/>
      <c r="E31" s="71"/>
      <c r="F31" s="56" t="str">
        <f aca="false">IF(AND(D31&lt;&gt;"",E31&lt;&gt;""),D31*E31,"")</f>
        <v/>
      </c>
    </row>
    <row r="32" customFormat="false" ht="15" hidden="false" customHeight="true" outlineLevel="0" collapsed="false">
      <c r="A32" s="68" t="n">
        <v>26</v>
      </c>
      <c r="B32" s="69" t="s">
        <v>144</v>
      </c>
      <c r="C32" s="70" t="s">
        <v>118</v>
      </c>
      <c r="D32" s="59"/>
      <c r="E32" s="71"/>
      <c r="F32" s="56" t="str">
        <f aca="false">IF(AND(D32&lt;&gt;"",E32&lt;&gt;""),D32*E32,"")</f>
        <v/>
      </c>
    </row>
    <row r="33" customFormat="false" ht="15" hidden="false" customHeight="true" outlineLevel="0" collapsed="false">
      <c r="A33" s="68" t="n">
        <v>27</v>
      </c>
      <c r="B33" s="69" t="s">
        <v>145</v>
      </c>
      <c r="C33" s="70" t="s">
        <v>125</v>
      </c>
      <c r="D33" s="59"/>
      <c r="E33" s="71" t="n">
        <v>4</v>
      </c>
      <c r="F33" s="56" t="str">
        <f aca="false">IF(AND(D33&lt;&gt;"",E33&lt;&gt;""),D33*E33,"")</f>
        <v/>
      </c>
    </row>
    <row r="34" customFormat="false" ht="15" hidden="false" customHeight="true" outlineLevel="0" collapsed="false">
      <c r="A34" s="68" t="n">
        <v>28</v>
      </c>
      <c r="B34" s="69" t="s">
        <v>146</v>
      </c>
      <c r="C34" s="70" t="s">
        <v>127</v>
      </c>
      <c r="D34" s="59"/>
      <c r="E34" s="71" t="n">
        <v>1</v>
      </c>
      <c r="F34" s="56" t="str">
        <f aca="false">IF(AND(D34&lt;&gt;"",E34&lt;&gt;""),D34*E34,"")</f>
        <v/>
      </c>
    </row>
    <row r="35" customFormat="false" ht="15" hidden="false" customHeight="true" outlineLevel="0" collapsed="false">
      <c r="A35" s="68" t="n">
        <v>29</v>
      </c>
      <c r="B35" s="69" t="s">
        <v>147</v>
      </c>
      <c r="C35" s="72"/>
      <c r="D35" s="59"/>
      <c r="E35" s="71"/>
      <c r="F35" s="56" t="str">
        <f aca="false">IF(AND(D35&lt;&gt;"",E35&lt;&gt;""),D35*E35,"")</f>
        <v/>
      </c>
    </row>
    <row r="36" customFormat="false" ht="15" hidden="false" customHeight="true" outlineLevel="0" collapsed="false">
      <c r="A36" s="50" t="s">
        <v>148</v>
      </c>
      <c r="B36" s="5"/>
      <c r="C36" s="5"/>
      <c r="D36" s="5"/>
      <c r="E36" s="5"/>
      <c r="F36" s="56" t="n">
        <f aca="false">SUM(F7:F35)</f>
        <v>0</v>
      </c>
    </row>
    <row r="37" customFormat="false" ht="15" hidden="false" customHeight="true" outlineLevel="0" collapsed="false">
      <c r="A37" s="5"/>
      <c r="B37" s="5"/>
      <c r="C37" s="5"/>
      <c r="D37" s="5"/>
      <c r="E37" s="5"/>
      <c r="F37" s="5"/>
    </row>
    <row r="38" customFormat="false" ht="15" hidden="false" customHeight="true" outlineLevel="0" collapsed="false">
      <c r="A38" s="5"/>
      <c r="B38" s="5"/>
      <c r="C38" s="5"/>
      <c r="D38" s="5"/>
      <c r="E38" s="5"/>
      <c r="F38" s="5"/>
    </row>
    <row r="39" customFormat="false" ht="15" hidden="false" customHeight="true" outlineLevel="0" collapsed="false">
      <c r="A39" s="5"/>
      <c r="B39" s="5"/>
      <c r="C39" s="5"/>
      <c r="D39" s="5"/>
      <c r="E39" s="5"/>
      <c r="F39" s="5"/>
    </row>
    <row r="40" customFormat="false" ht="15" hidden="false" customHeight="true" outlineLevel="0" collapsed="false">
      <c r="A40" s="5"/>
      <c r="B40" s="5"/>
      <c r="C40" s="5"/>
      <c r="D40" s="5"/>
      <c r="E40" s="5"/>
      <c r="F40" s="5"/>
    </row>
    <row r="41" customFormat="false" ht="15" hidden="false" customHeight="true" outlineLevel="0" collapsed="false">
      <c r="A41" s="5"/>
      <c r="B41" s="5"/>
      <c r="C41" s="5"/>
      <c r="D41" s="5"/>
      <c r="E41" s="5"/>
      <c r="F41" s="5"/>
    </row>
    <row r="42" customFormat="false" ht="15" hidden="false" customHeight="true" outlineLevel="0" collapsed="false">
      <c r="A42" s="5"/>
      <c r="B42" s="5"/>
      <c r="C42" s="5"/>
      <c r="D42" s="5"/>
      <c r="E42" s="5"/>
      <c r="F42" s="5"/>
    </row>
  </sheetData>
  <sheetProtection sheet="true"/>
  <mergeCells count="2">
    <mergeCell ref="A3:F3"/>
    <mergeCell ref="A4:F4"/>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M9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8"/>
    <col collapsed="false" customWidth="true" hidden="false" outlineLevel="0" max="8" min="2" style="1" width="7"/>
    <col collapsed="false" customWidth="true" hidden="false" outlineLevel="0" max="9" min="9" style="1" width="26"/>
    <col collapsed="false" customWidth="true" hidden="false" outlineLevel="0" max="10" min="10" style="1" width="11"/>
    <col collapsed="false" customWidth="true" hidden="false" outlineLevel="0" max="11" min="11" style="1" width="26"/>
    <col collapsed="false" customWidth="true" hidden="false" outlineLevel="0" max="13" min="12" style="1" width="11"/>
  </cols>
  <sheetData>
    <row r="1" customFormat="false" ht="25.5" hidden="false" customHeight="true" outlineLevel="0" collapsed="false">
      <c r="A1" s="9" t="s">
        <v>149</v>
      </c>
      <c r="B1" s="3"/>
      <c r="C1" s="3"/>
      <c r="D1" s="3"/>
      <c r="E1" s="3"/>
      <c r="F1" s="3"/>
      <c r="G1" s="3"/>
      <c r="H1" s="3"/>
      <c r="I1" s="3"/>
      <c r="J1" s="3"/>
      <c r="K1" s="3"/>
      <c r="L1" s="3"/>
      <c r="M1" s="3"/>
    </row>
    <row r="2" customFormat="false" ht="15" hidden="false" customHeight="true" outlineLevel="0" collapsed="false">
      <c r="A2" s="4" t="s">
        <v>1</v>
      </c>
      <c r="B2" s="5"/>
      <c r="C2" s="5"/>
      <c r="D2" s="5"/>
      <c r="E2" s="5"/>
      <c r="F2" s="5"/>
      <c r="G2" s="5"/>
      <c r="H2" s="5"/>
      <c r="I2" s="5"/>
      <c r="J2" s="5"/>
      <c r="K2" s="5"/>
      <c r="L2" s="5"/>
      <c r="M2" s="5"/>
    </row>
    <row r="3" customFormat="false" ht="24" hidden="false" customHeight="true" outlineLevel="0" collapsed="false">
      <c r="A3" s="18" t="s">
        <v>150</v>
      </c>
      <c r="B3" s="18"/>
      <c r="C3" s="18"/>
      <c r="D3" s="18"/>
      <c r="E3" s="18"/>
      <c r="F3" s="18"/>
      <c r="G3" s="18"/>
      <c r="H3" s="18"/>
      <c r="I3" s="18"/>
      <c r="J3" s="18"/>
      <c r="K3" s="18"/>
      <c r="L3" s="18"/>
      <c r="M3" s="18"/>
    </row>
    <row r="4" customFormat="false" ht="48" hidden="false" customHeight="true" outlineLevel="0" collapsed="false">
      <c r="A4" s="19" t="s">
        <v>151</v>
      </c>
      <c r="B4" s="19"/>
      <c r="C4" s="19"/>
      <c r="D4" s="19"/>
      <c r="E4" s="19"/>
      <c r="F4" s="19"/>
      <c r="G4" s="19"/>
      <c r="H4" s="19"/>
      <c r="I4" s="19"/>
      <c r="J4" s="19"/>
      <c r="K4" s="19"/>
      <c r="L4" s="19"/>
      <c r="M4" s="19"/>
    </row>
    <row r="5" customFormat="false" ht="33.75" hidden="false" customHeight="true" outlineLevel="0" collapsed="false">
      <c r="A5" s="67" t="s">
        <v>152</v>
      </c>
      <c r="B5" s="67" t="s">
        <v>153</v>
      </c>
      <c r="C5" s="67" t="s">
        <v>154</v>
      </c>
      <c r="D5" s="67" t="s">
        <v>155</v>
      </c>
      <c r="E5" s="67" t="s">
        <v>156</v>
      </c>
      <c r="F5" s="67" t="s">
        <v>157</v>
      </c>
      <c r="G5" s="67" t="s">
        <v>158</v>
      </c>
      <c r="H5" s="67" t="s">
        <v>159</v>
      </c>
      <c r="I5" s="67" t="s">
        <v>160</v>
      </c>
      <c r="J5" s="67" t="s">
        <v>161</v>
      </c>
      <c r="K5" s="67" t="s">
        <v>162</v>
      </c>
      <c r="L5" s="67" t="s">
        <v>163</v>
      </c>
      <c r="M5" s="67" t="s">
        <v>164</v>
      </c>
    </row>
    <row r="6" customFormat="false" ht="15" hidden="false" customHeight="true" outlineLevel="0" collapsed="false">
      <c r="A6" s="73" t="n">
        <v>2026</v>
      </c>
      <c r="B6" s="74" t="n">
        <f aca="false">家計キャッシュフロー表!D42</f>
        <v>0</v>
      </c>
      <c r="C6" s="74" t="n">
        <f aca="false">家計キャッシュフロー表!D43</f>
        <v>0</v>
      </c>
      <c r="D6" s="74" t="n">
        <f aca="false">家計キャッシュフロー表!D44</f>
        <v>0</v>
      </c>
      <c r="E6" s="74" t="n">
        <f aca="false">家計キャッシュフロー表!D45</f>
        <v>0</v>
      </c>
      <c r="F6" s="74" t="n">
        <f aca="false">家計キャッシュフロー表!D46</f>
        <v>0</v>
      </c>
      <c r="G6" s="74" t="n">
        <f aca="false">家計キャッシュフロー表!D47</f>
        <v>0</v>
      </c>
      <c r="H6" s="74" t="n">
        <f aca="false">家計キャッシュフロー表!D48</f>
        <v>0</v>
      </c>
      <c r="I6" s="62"/>
      <c r="J6" s="75"/>
      <c r="K6" s="62"/>
      <c r="L6" s="75"/>
      <c r="M6" s="76" t="n">
        <f aca="false">SUM(J6,L6)</f>
        <v>0</v>
      </c>
    </row>
    <row r="7" customFormat="false" ht="15" hidden="false" customHeight="true" outlineLevel="0" collapsed="false">
      <c r="A7" s="73" t="n">
        <v>2027</v>
      </c>
      <c r="B7" s="74" t="n">
        <f aca="false">家計キャッシュフロー表!E42</f>
        <v>1</v>
      </c>
      <c r="C7" s="74" t="n">
        <f aca="false">家計キャッシュフロー表!E43</f>
        <v>1</v>
      </c>
      <c r="D7" s="74" t="n">
        <f aca="false">家計キャッシュフロー表!E44</f>
        <v>1</v>
      </c>
      <c r="E7" s="74" t="n">
        <f aca="false">家計キャッシュフロー表!E45</f>
        <v>1</v>
      </c>
      <c r="F7" s="74" t="n">
        <f aca="false">家計キャッシュフロー表!E46</f>
        <v>1</v>
      </c>
      <c r="G7" s="74" t="n">
        <f aca="false">家計キャッシュフロー表!E47</f>
        <v>1</v>
      </c>
      <c r="H7" s="74" t="n">
        <f aca="false">家計キャッシュフロー表!E48</f>
        <v>1</v>
      </c>
      <c r="I7" s="58"/>
      <c r="J7" s="75"/>
      <c r="K7" s="62"/>
      <c r="L7" s="75"/>
      <c r="M7" s="76" t="n">
        <f aca="false">SUM(J7,L7)</f>
        <v>0</v>
      </c>
    </row>
    <row r="8" customFormat="false" ht="15" hidden="false" customHeight="true" outlineLevel="0" collapsed="false">
      <c r="A8" s="73" t="n">
        <v>2028</v>
      </c>
      <c r="B8" s="74" t="n">
        <f aca="false">家計キャッシュフロー表!F42</f>
        <v>2</v>
      </c>
      <c r="C8" s="74" t="n">
        <f aca="false">家計キャッシュフロー表!F43</f>
        <v>2</v>
      </c>
      <c r="D8" s="74" t="n">
        <f aca="false">家計キャッシュフロー表!F44</f>
        <v>2</v>
      </c>
      <c r="E8" s="74" t="n">
        <f aca="false">家計キャッシュフロー表!F45</f>
        <v>2</v>
      </c>
      <c r="F8" s="74" t="n">
        <f aca="false">家計キャッシュフロー表!F46</f>
        <v>2</v>
      </c>
      <c r="G8" s="74" t="n">
        <f aca="false">家計キャッシュフロー表!F47</f>
        <v>2</v>
      </c>
      <c r="H8" s="74" t="n">
        <f aca="false">家計キャッシュフロー表!F48</f>
        <v>2</v>
      </c>
      <c r="I8" s="58"/>
      <c r="J8" s="75"/>
      <c r="K8" s="58"/>
      <c r="L8" s="75"/>
      <c r="M8" s="76" t="n">
        <f aca="false">SUM(J8,L8)</f>
        <v>0</v>
      </c>
    </row>
    <row r="9" customFormat="false" ht="15" hidden="false" customHeight="true" outlineLevel="0" collapsed="false">
      <c r="A9" s="73" t="n">
        <v>2029</v>
      </c>
      <c r="B9" s="74" t="n">
        <f aca="false">家計キャッシュフロー表!G42</f>
        <v>3</v>
      </c>
      <c r="C9" s="74" t="n">
        <f aca="false">家計キャッシュフロー表!G43</f>
        <v>3</v>
      </c>
      <c r="D9" s="74" t="n">
        <f aca="false">家計キャッシュフロー表!G44</f>
        <v>3</v>
      </c>
      <c r="E9" s="74" t="n">
        <f aca="false">家計キャッシュフロー表!G45</f>
        <v>3</v>
      </c>
      <c r="F9" s="74" t="n">
        <f aca="false">家計キャッシュフロー表!G46</f>
        <v>3</v>
      </c>
      <c r="G9" s="74" t="n">
        <f aca="false">家計キャッシュフロー表!G47</f>
        <v>3</v>
      </c>
      <c r="H9" s="74" t="n">
        <f aca="false">家計キャッシュフロー表!G48</f>
        <v>3</v>
      </c>
      <c r="I9" s="58"/>
      <c r="J9" s="75"/>
      <c r="K9" s="62"/>
      <c r="L9" s="75"/>
      <c r="M9" s="76" t="n">
        <f aca="false">SUM(J9,L9)</f>
        <v>0</v>
      </c>
    </row>
    <row r="10" customFormat="false" ht="15" hidden="false" customHeight="true" outlineLevel="0" collapsed="false">
      <c r="A10" s="73" t="n">
        <v>2030</v>
      </c>
      <c r="B10" s="74" t="n">
        <f aca="false">家計キャッシュフロー表!H42</f>
        <v>4</v>
      </c>
      <c r="C10" s="74" t="n">
        <f aca="false">家計キャッシュフロー表!H43</f>
        <v>4</v>
      </c>
      <c r="D10" s="74" t="n">
        <f aca="false">家計キャッシュフロー表!H44</f>
        <v>4</v>
      </c>
      <c r="E10" s="74" t="n">
        <f aca="false">家計キャッシュフロー表!H45</f>
        <v>4</v>
      </c>
      <c r="F10" s="74" t="n">
        <f aca="false">家計キャッシュフロー表!H46</f>
        <v>4</v>
      </c>
      <c r="G10" s="74" t="n">
        <f aca="false">家計キャッシュフロー表!H47</f>
        <v>4</v>
      </c>
      <c r="H10" s="74" t="n">
        <f aca="false">家計キャッシュフロー表!H48</f>
        <v>4</v>
      </c>
      <c r="I10" s="62"/>
      <c r="J10" s="75"/>
      <c r="K10" s="62"/>
      <c r="L10" s="75"/>
      <c r="M10" s="76" t="n">
        <f aca="false">SUM(J10,L10)</f>
        <v>0</v>
      </c>
    </row>
    <row r="11" customFormat="false" ht="15" hidden="false" customHeight="true" outlineLevel="0" collapsed="false">
      <c r="A11" s="73" t="n">
        <v>2031</v>
      </c>
      <c r="B11" s="74" t="n">
        <f aca="false">家計キャッシュフロー表!I42</f>
        <v>5</v>
      </c>
      <c r="C11" s="74" t="n">
        <f aca="false">家計キャッシュフロー表!I43</f>
        <v>5</v>
      </c>
      <c r="D11" s="74" t="n">
        <f aca="false">家計キャッシュフロー表!I44</f>
        <v>5</v>
      </c>
      <c r="E11" s="74" t="n">
        <f aca="false">家計キャッシュフロー表!I45</f>
        <v>5</v>
      </c>
      <c r="F11" s="74" t="n">
        <f aca="false">家計キャッシュフロー表!I46</f>
        <v>5</v>
      </c>
      <c r="G11" s="74" t="n">
        <f aca="false">家計キャッシュフロー表!I47</f>
        <v>5</v>
      </c>
      <c r="H11" s="74" t="n">
        <f aca="false">家計キャッシュフロー表!I48</f>
        <v>5</v>
      </c>
      <c r="I11" s="58"/>
      <c r="J11" s="75"/>
      <c r="K11" s="62"/>
      <c r="L11" s="75"/>
      <c r="M11" s="76" t="n">
        <f aca="false">SUM(J11,L11)</f>
        <v>0</v>
      </c>
    </row>
    <row r="12" customFormat="false" ht="15" hidden="false" customHeight="true" outlineLevel="0" collapsed="false">
      <c r="A12" s="73" t="n">
        <v>2032</v>
      </c>
      <c r="B12" s="74" t="n">
        <f aca="false">家計キャッシュフロー表!J42</f>
        <v>6</v>
      </c>
      <c r="C12" s="74" t="n">
        <f aca="false">家計キャッシュフロー表!J43</f>
        <v>6</v>
      </c>
      <c r="D12" s="74" t="n">
        <f aca="false">家計キャッシュフロー表!J44</f>
        <v>6</v>
      </c>
      <c r="E12" s="74" t="n">
        <f aca="false">家計キャッシュフロー表!J45</f>
        <v>6</v>
      </c>
      <c r="F12" s="74" t="n">
        <f aca="false">家計キャッシュフロー表!J46</f>
        <v>6</v>
      </c>
      <c r="G12" s="74" t="n">
        <f aca="false">家計キャッシュフロー表!J47</f>
        <v>6</v>
      </c>
      <c r="H12" s="74" t="n">
        <f aca="false">家計キャッシュフロー表!J48</f>
        <v>6</v>
      </c>
      <c r="I12" s="58"/>
      <c r="J12" s="75"/>
      <c r="K12" s="62"/>
      <c r="L12" s="75"/>
      <c r="M12" s="76" t="n">
        <f aca="false">SUM(J12,L12)</f>
        <v>0</v>
      </c>
    </row>
    <row r="13" customFormat="false" ht="15" hidden="false" customHeight="true" outlineLevel="0" collapsed="false">
      <c r="A13" s="73" t="n">
        <v>2033</v>
      </c>
      <c r="B13" s="74" t="n">
        <f aca="false">家計キャッシュフロー表!K42</f>
        <v>7</v>
      </c>
      <c r="C13" s="74" t="n">
        <f aca="false">家計キャッシュフロー表!K43</f>
        <v>7</v>
      </c>
      <c r="D13" s="74" t="n">
        <f aca="false">家計キャッシュフロー表!K44</f>
        <v>7</v>
      </c>
      <c r="E13" s="74" t="n">
        <f aca="false">家計キャッシュフロー表!K45</f>
        <v>7</v>
      </c>
      <c r="F13" s="74" t="n">
        <f aca="false">家計キャッシュフロー表!K46</f>
        <v>7</v>
      </c>
      <c r="G13" s="74" t="n">
        <f aca="false">家計キャッシュフロー表!K47</f>
        <v>7</v>
      </c>
      <c r="H13" s="74" t="n">
        <f aca="false">家計キャッシュフロー表!K48</f>
        <v>7</v>
      </c>
      <c r="I13" s="58"/>
      <c r="J13" s="75"/>
      <c r="K13" s="62"/>
      <c r="L13" s="75"/>
      <c r="M13" s="76" t="n">
        <f aca="false">SUM(J13,L13)</f>
        <v>0</v>
      </c>
    </row>
    <row r="14" customFormat="false" ht="15" hidden="false" customHeight="true" outlineLevel="0" collapsed="false">
      <c r="A14" s="73" t="n">
        <v>2034</v>
      </c>
      <c r="B14" s="74" t="n">
        <f aca="false">家計キャッシュフロー表!L42</f>
        <v>8</v>
      </c>
      <c r="C14" s="74" t="n">
        <f aca="false">家計キャッシュフロー表!L43</f>
        <v>8</v>
      </c>
      <c r="D14" s="74" t="n">
        <f aca="false">家計キャッシュフロー表!L44</f>
        <v>8</v>
      </c>
      <c r="E14" s="74" t="n">
        <f aca="false">家計キャッシュフロー表!L45</f>
        <v>8</v>
      </c>
      <c r="F14" s="74" t="n">
        <f aca="false">家計キャッシュフロー表!L46</f>
        <v>8</v>
      </c>
      <c r="G14" s="74" t="n">
        <f aca="false">家計キャッシュフロー表!L47</f>
        <v>8</v>
      </c>
      <c r="H14" s="74" t="n">
        <f aca="false">家計キャッシュフロー表!L48</f>
        <v>8</v>
      </c>
      <c r="I14" s="58"/>
      <c r="J14" s="75"/>
      <c r="K14" s="62"/>
      <c r="L14" s="75"/>
      <c r="M14" s="76" t="n">
        <f aca="false">SUM(J14,L14)</f>
        <v>0</v>
      </c>
    </row>
    <row r="15" customFormat="false" ht="15" hidden="false" customHeight="true" outlineLevel="0" collapsed="false">
      <c r="A15" s="73" t="n">
        <v>2035</v>
      </c>
      <c r="B15" s="74" t="n">
        <f aca="false">家計キャッシュフロー表!M42</f>
        <v>9</v>
      </c>
      <c r="C15" s="74" t="n">
        <f aca="false">家計キャッシュフロー表!M43</f>
        <v>9</v>
      </c>
      <c r="D15" s="74" t="n">
        <f aca="false">家計キャッシュフロー表!M44</f>
        <v>9</v>
      </c>
      <c r="E15" s="74" t="n">
        <f aca="false">家計キャッシュフロー表!M45</f>
        <v>9</v>
      </c>
      <c r="F15" s="74" t="n">
        <f aca="false">家計キャッシュフロー表!M46</f>
        <v>9</v>
      </c>
      <c r="G15" s="74" t="n">
        <f aca="false">家計キャッシュフロー表!M47</f>
        <v>9</v>
      </c>
      <c r="H15" s="74" t="n">
        <f aca="false">家計キャッシュフロー表!M48</f>
        <v>9</v>
      </c>
      <c r="I15" s="58"/>
      <c r="J15" s="75"/>
      <c r="K15" s="58"/>
      <c r="L15" s="75"/>
      <c r="M15" s="76" t="n">
        <f aca="false">SUM(J15,L15)</f>
        <v>0</v>
      </c>
    </row>
    <row r="16" customFormat="false" ht="15" hidden="false" customHeight="true" outlineLevel="0" collapsed="false">
      <c r="A16" s="73" t="n">
        <v>2036</v>
      </c>
      <c r="B16" s="74" t="n">
        <f aca="false">家計キャッシュフロー表!N42</f>
        <v>10</v>
      </c>
      <c r="C16" s="74" t="n">
        <f aca="false">家計キャッシュフロー表!N43</f>
        <v>10</v>
      </c>
      <c r="D16" s="74" t="n">
        <f aca="false">家計キャッシュフロー表!N44</f>
        <v>10</v>
      </c>
      <c r="E16" s="74" t="n">
        <f aca="false">家計キャッシュフロー表!N45</f>
        <v>10</v>
      </c>
      <c r="F16" s="74" t="n">
        <f aca="false">家計キャッシュフロー表!N46</f>
        <v>10</v>
      </c>
      <c r="G16" s="74" t="n">
        <f aca="false">家計キャッシュフロー表!N47</f>
        <v>10</v>
      </c>
      <c r="H16" s="74" t="n">
        <f aca="false">家計キャッシュフロー表!N48</f>
        <v>10</v>
      </c>
      <c r="I16" s="58"/>
      <c r="J16" s="75"/>
      <c r="K16" s="62"/>
      <c r="L16" s="75"/>
      <c r="M16" s="76" t="n">
        <f aca="false">SUM(J16,L16)</f>
        <v>0</v>
      </c>
    </row>
    <row r="17" customFormat="false" ht="15" hidden="false" customHeight="true" outlineLevel="0" collapsed="false">
      <c r="A17" s="73" t="n">
        <v>2037</v>
      </c>
      <c r="B17" s="74" t="n">
        <f aca="false">家計キャッシュフロー表!O42</f>
        <v>11</v>
      </c>
      <c r="C17" s="74" t="n">
        <f aca="false">家計キャッシュフロー表!O43</f>
        <v>11</v>
      </c>
      <c r="D17" s="74" t="n">
        <f aca="false">家計キャッシュフロー表!O44</f>
        <v>11</v>
      </c>
      <c r="E17" s="74" t="n">
        <f aca="false">家計キャッシュフロー表!O45</f>
        <v>11</v>
      </c>
      <c r="F17" s="74" t="n">
        <f aca="false">家計キャッシュフロー表!O46</f>
        <v>11</v>
      </c>
      <c r="G17" s="74" t="n">
        <f aca="false">家計キャッシュフロー表!O47</f>
        <v>11</v>
      </c>
      <c r="H17" s="74" t="n">
        <f aca="false">家計キャッシュフロー表!O48</f>
        <v>11</v>
      </c>
      <c r="I17" s="58"/>
      <c r="J17" s="75"/>
      <c r="K17" s="62"/>
      <c r="L17" s="75"/>
      <c r="M17" s="76" t="n">
        <f aca="false">SUM(J17,L17)</f>
        <v>0</v>
      </c>
    </row>
    <row r="18" customFormat="false" ht="15" hidden="false" customHeight="true" outlineLevel="0" collapsed="false">
      <c r="A18" s="73" t="n">
        <v>2038</v>
      </c>
      <c r="B18" s="74" t="n">
        <f aca="false">家計キャッシュフロー表!P42</f>
        <v>12</v>
      </c>
      <c r="C18" s="74" t="n">
        <f aca="false">家計キャッシュフロー表!P43</f>
        <v>12</v>
      </c>
      <c r="D18" s="74" t="n">
        <f aca="false">家計キャッシュフロー表!P44</f>
        <v>12</v>
      </c>
      <c r="E18" s="74" t="n">
        <f aca="false">家計キャッシュフロー表!P45</f>
        <v>12</v>
      </c>
      <c r="F18" s="74" t="n">
        <f aca="false">家計キャッシュフロー表!P46</f>
        <v>12</v>
      </c>
      <c r="G18" s="74" t="n">
        <f aca="false">家計キャッシュフロー表!P47</f>
        <v>12</v>
      </c>
      <c r="H18" s="74" t="n">
        <f aca="false">家計キャッシュフロー表!P48</f>
        <v>12</v>
      </c>
      <c r="I18" s="58"/>
      <c r="J18" s="75"/>
      <c r="K18" s="62"/>
      <c r="L18" s="75"/>
      <c r="M18" s="76" t="n">
        <f aca="false">SUM(J18,L18)</f>
        <v>0</v>
      </c>
    </row>
    <row r="19" customFormat="false" ht="15" hidden="false" customHeight="true" outlineLevel="0" collapsed="false">
      <c r="A19" s="73" t="n">
        <v>2039</v>
      </c>
      <c r="B19" s="74" t="n">
        <f aca="false">家計キャッシュフロー表!Q42</f>
        <v>13</v>
      </c>
      <c r="C19" s="74" t="n">
        <f aca="false">家計キャッシュフロー表!Q43</f>
        <v>13</v>
      </c>
      <c r="D19" s="74" t="n">
        <f aca="false">家計キャッシュフロー表!Q44</f>
        <v>13</v>
      </c>
      <c r="E19" s="74" t="n">
        <f aca="false">家計キャッシュフロー表!Q45</f>
        <v>13</v>
      </c>
      <c r="F19" s="74" t="n">
        <f aca="false">家計キャッシュフロー表!Q46</f>
        <v>13</v>
      </c>
      <c r="G19" s="74" t="n">
        <f aca="false">家計キャッシュフロー表!Q47</f>
        <v>13</v>
      </c>
      <c r="H19" s="74" t="n">
        <f aca="false">家計キャッシュフロー表!Q48</f>
        <v>13</v>
      </c>
      <c r="I19" s="62"/>
      <c r="J19" s="75"/>
      <c r="K19" s="62"/>
      <c r="L19" s="75"/>
      <c r="M19" s="76" t="n">
        <f aca="false">SUM(J19,L19)</f>
        <v>0</v>
      </c>
    </row>
    <row r="20" customFormat="false" ht="15" hidden="false" customHeight="true" outlineLevel="0" collapsed="false">
      <c r="A20" s="73" t="n">
        <v>2040</v>
      </c>
      <c r="B20" s="74" t="n">
        <f aca="false">家計キャッシュフロー表!R42</f>
        <v>14</v>
      </c>
      <c r="C20" s="74" t="n">
        <f aca="false">家計キャッシュフロー表!R43</f>
        <v>14</v>
      </c>
      <c r="D20" s="74" t="n">
        <f aca="false">家計キャッシュフロー表!R44</f>
        <v>14</v>
      </c>
      <c r="E20" s="74" t="n">
        <f aca="false">家計キャッシュフロー表!R45</f>
        <v>14</v>
      </c>
      <c r="F20" s="74" t="n">
        <f aca="false">家計キャッシュフロー表!R46</f>
        <v>14</v>
      </c>
      <c r="G20" s="74" t="n">
        <f aca="false">家計キャッシュフロー表!R47</f>
        <v>14</v>
      </c>
      <c r="H20" s="74" t="n">
        <f aca="false">家計キャッシュフロー表!R48</f>
        <v>14</v>
      </c>
      <c r="I20" s="58"/>
      <c r="J20" s="75"/>
      <c r="K20" s="62"/>
      <c r="L20" s="75"/>
      <c r="M20" s="76" t="n">
        <f aca="false">SUM(J20,L20)</f>
        <v>0</v>
      </c>
    </row>
    <row r="21" customFormat="false" ht="15" hidden="false" customHeight="true" outlineLevel="0" collapsed="false">
      <c r="A21" s="73" t="n">
        <v>2041</v>
      </c>
      <c r="B21" s="74" t="n">
        <f aca="false">家計キャッシュフロー表!S42</f>
        <v>15</v>
      </c>
      <c r="C21" s="74" t="n">
        <f aca="false">家計キャッシュフロー表!S43</f>
        <v>15</v>
      </c>
      <c r="D21" s="74" t="n">
        <f aca="false">家計キャッシュフロー表!S44</f>
        <v>15</v>
      </c>
      <c r="E21" s="74" t="n">
        <f aca="false">家計キャッシュフロー表!S45</f>
        <v>15</v>
      </c>
      <c r="F21" s="74" t="n">
        <f aca="false">家計キャッシュフロー表!S46</f>
        <v>15</v>
      </c>
      <c r="G21" s="74" t="n">
        <f aca="false">家計キャッシュフロー表!S47</f>
        <v>15</v>
      </c>
      <c r="H21" s="74" t="n">
        <f aca="false">家計キャッシュフロー表!S48</f>
        <v>15</v>
      </c>
      <c r="I21" s="58"/>
      <c r="J21" s="75"/>
      <c r="K21" s="62"/>
      <c r="L21" s="75"/>
      <c r="M21" s="76" t="n">
        <f aca="false">SUM(J21,L21)</f>
        <v>0</v>
      </c>
    </row>
    <row r="22" customFormat="false" ht="15" hidden="false" customHeight="true" outlineLevel="0" collapsed="false">
      <c r="A22" s="73" t="n">
        <v>2042</v>
      </c>
      <c r="B22" s="74" t="n">
        <f aca="false">家計キャッシュフロー表!T42</f>
        <v>16</v>
      </c>
      <c r="C22" s="74" t="n">
        <f aca="false">家計キャッシュフロー表!T43</f>
        <v>16</v>
      </c>
      <c r="D22" s="74" t="n">
        <f aca="false">家計キャッシュフロー表!T44</f>
        <v>16</v>
      </c>
      <c r="E22" s="74" t="n">
        <f aca="false">家計キャッシュフロー表!T45</f>
        <v>16</v>
      </c>
      <c r="F22" s="74" t="n">
        <f aca="false">家計キャッシュフロー表!T46</f>
        <v>16</v>
      </c>
      <c r="G22" s="74" t="n">
        <f aca="false">家計キャッシュフロー表!T47</f>
        <v>16</v>
      </c>
      <c r="H22" s="74" t="n">
        <f aca="false">家計キャッシュフロー表!T48</f>
        <v>16</v>
      </c>
      <c r="I22" s="58"/>
      <c r="J22" s="75"/>
      <c r="K22" s="58"/>
      <c r="L22" s="75"/>
      <c r="M22" s="76" t="n">
        <f aca="false">SUM(J22,L22)</f>
        <v>0</v>
      </c>
    </row>
    <row r="23" customFormat="false" ht="15" hidden="false" customHeight="true" outlineLevel="0" collapsed="false">
      <c r="A23" s="73" t="n">
        <v>2043</v>
      </c>
      <c r="B23" s="74" t="n">
        <f aca="false">家計キャッシュフロー表!U42</f>
        <v>17</v>
      </c>
      <c r="C23" s="74" t="n">
        <f aca="false">家計キャッシュフロー表!U43</f>
        <v>17</v>
      </c>
      <c r="D23" s="74" t="n">
        <f aca="false">家計キャッシュフロー表!U44</f>
        <v>17</v>
      </c>
      <c r="E23" s="74" t="n">
        <f aca="false">家計キャッシュフロー表!U45</f>
        <v>17</v>
      </c>
      <c r="F23" s="74" t="n">
        <f aca="false">家計キャッシュフロー表!U46</f>
        <v>17</v>
      </c>
      <c r="G23" s="74" t="n">
        <f aca="false">家計キャッシュフロー表!U47</f>
        <v>17</v>
      </c>
      <c r="H23" s="74" t="n">
        <f aca="false">家計キャッシュフロー表!U48</f>
        <v>17</v>
      </c>
      <c r="I23" s="58"/>
      <c r="J23" s="75"/>
      <c r="K23" s="58"/>
      <c r="L23" s="75"/>
      <c r="M23" s="76" t="n">
        <f aca="false">SUM(J23,L23)</f>
        <v>0</v>
      </c>
    </row>
    <row r="24" customFormat="false" ht="15" hidden="false" customHeight="true" outlineLevel="0" collapsed="false">
      <c r="A24" s="73" t="n">
        <v>2044</v>
      </c>
      <c r="B24" s="74" t="n">
        <f aca="false">家計キャッシュフロー表!V42</f>
        <v>18</v>
      </c>
      <c r="C24" s="74" t="n">
        <f aca="false">家計キャッシュフロー表!V43</f>
        <v>18</v>
      </c>
      <c r="D24" s="74" t="n">
        <f aca="false">家計キャッシュフロー表!V44</f>
        <v>18</v>
      </c>
      <c r="E24" s="74" t="n">
        <f aca="false">家計キャッシュフロー表!V45</f>
        <v>18</v>
      </c>
      <c r="F24" s="74" t="n">
        <f aca="false">家計キャッシュフロー表!V46</f>
        <v>18</v>
      </c>
      <c r="G24" s="74" t="n">
        <f aca="false">家計キャッシュフロー表!V47</f>
        <v>18</v>
      </c>
      <c r="H24" s="74" t="n">
        <f aca="false">家計キャッシュフロー表!V48</f>
        <v>18</v>
      </c>
      <c r="I24" s="58"/>
      <c r="J24" s="75"/>
      <c r="K24" s="58"/>
      <c r="L24" s="75"/>
      <c r="M24" s="76" t="n">
        <f aca="false">SUM(J24,L24)</f>
        <v>0</v>
      </c>
    </row>
    <row r="25" customFormat="false" ht="15" hidden="false" customHeight="true" outlineLevel="0" collapsed="false">
      <c r="A25" s="73" t="n">
        <v>2045</v>
      </c>
      <c r="B25" s="74" t="n">
        <f aca="false">家計キャッシュフロー表!W42</f>
        <v>19</v>
      </c>
      <c r="C25" s="74" t="n">
        <f aca="false">家計キャッシュフロー表!W43</f>
        <v>19</v>
      </c>
      <c r="D25" s="74" t="n">
        <f aca="false">家計キャッシュフロー表!W44</f>
        <v>19</v>
      </c>
      <c r="E25" s="74" t="n">
        <f aca="false">家計キャッシュフロー表!W45</f>
        <v>19</v>
      </c>
      <c r="F25" s="74" t="n">
        <f aca="false">家計キャッシュフロー表!W46</f>
        <v>19</v>
      </c>
      <c r="G25" s="74" t="n">
        <f aca="false">家計キャッシュフロー表!W47</f>
        <v>19</v>
      </c>
      <c r="H25" s="74" t="n">
        <f aca="false">家計キャッシュフロー表!W48</f>
        <v>19</v>
      </c>
      <c r="I25" s="58"/>
      <c r="J25" s="75"/>
      <c r="K25" s="62"/>
      <c r="L25" s="75"/>
      <c r="M25" s="76" t="n">
        <f aca="false">SUM(J25,L25)</f>
        <v>0</v>
      </c>
    </row>
    <row r="26" customFormat="false" ht="15" hidden="false" customHeight="true" outlineLevel="0" collapsed="false">
      <c r="A26" s="73" t="n">
        <v>2046</v>
      </c>
      <c r="B26" s="74" t="n">
        <f aca="false">家計キャッシュフロー表!X42</f>
        <v>20</v>
      </c>
      <c r="C26" s="74" t="n">
        <f aca="false">家計キャッシュフロー表!X43</f>
        <v>20</v>
      </c>
      <c r="D26" s="74" t="n">
        <f aca="false">家計キャッシュフロー表!X44</f>
        <v>20</v>
      </c>
      <c r="E26" s="74" t="n">
        <f aca="false">家計キャッシュフロー表!X45</f>
        <v>20</v>
      </c>
      <c r="F26" s="74" t="n">
        <f aca="false">家計キャッシュフロー表!X46</f>
        <v>20</v>
      </c>
      <c r="G26" s="74" t="n">
        <f aca="false">家計キャッシュフロー表!X47</f>
        <v>20</v>
      </c>
      <c r="H26" s="74" t="n">
        <f aca="false">家計キャッシュフロー表!X48</f>
        <v>20</v>
      </c>
      <c r="I26" s="62"/>
      <c r="J26" s="75"/>
      <c r="K26" s="62"/>
      <c r="L26" s="75"/>
      <c r="M26" s="76" t="n">
        <f aca="false">SUM(J26,L26)</f>
        <v>0</v>
      </c>
    </row>
    <row r="27" customFormat="false" ht="15" hidden="false" customHeight="true" outlineLevel="0" collapsed="false">
      <c r="A27" s="73" t="n">
        <v>2047</v>
      </c>
      <c r="B27" s="74" t="n">
        <f aca="false">家計キャッシュフロー表!Y42</f>
        <v>21</v>
      </c>
      <c r="C27" s="74" t="n">
        <f aca="false">家計キャッシュフロー表!Y43</f>
        <v>21</v>
      </c>
      <c r="D27" s="74" t="n">
        <f aca="false">家計キャッシュフロー表!Y44</f>
        <v>21</v>
      </c>
      <c r="E27" s="74" t="n">
        <f aca="false">家計キャッシュフロー表!Y45</f>
        <v>21</v>
      </c>
      <c r="F27" s="74" t="n">
        <f aca="false">家計キャッシュフロー表!Y46</f>
        <v>21</v>
      </c>
      <c r="G27" s="74" t="n">
        <f aca="false">家計キャッシュフロー表!Y47</f>
        <v>21</v>
      </c>
      <c r="H27" s="74" t="n">
        <f aca="false">家計キャッシュフロー表!Y48</f>
        <v>21</v>
      </c>
      <c r="I27" s="58"/>
      <c r="J27" s="75"/>
      <c r="K27" s="62"/>
      <c r="L27" s="75"/>
      <c r="M27" s="76" t="n">
        <f aca="false">SUM(J27,L27)</f>
        <v>0</v>
      </c>
    </row>
    <row r="28" customFormat="false" ht="15" hidden="false" customHeight="true" outlineLevel="0" collapsed="false">
      <c r="A28" s="73" t="n">
        <v>2048</v>
      </c>
      <c r="B28" s="74" t="n">
        <f aca="false">家計キャッシュフロー表!Z42</f>
        <v>22</v>
      </c>
      <c r="C28" s="74" t="n">
        <f aca="false">家計キャッシュフロー表!Z43</f>
        <v>22</v>
      </c>
      <c r="D28" s="74" t="n">
        <f aca="false">家計キャッシュフロー表!Z44</f>
        <v>22</v>
      </c>
      <c r="E28" s="74" t="n">
        <f aca="false">家計キャッシュフロー表!Z45</f>
        <v>22</v>
      </c>
      <c r="F28" s="74" t="n">
        <f aca="false">家計キャッシュフロー表!Z46</f>
        <v>22</v>
      </c>
      <c r="G28" s="74" t="n">
        <f aca="false">家計キャッシュフロー表!Z47</f>
        <v>22</v>
      </c>
      <c r="H28" s="74" t="n">
        <f aca="false">家計キャッシュフロー表!Z48</f>
        <v>22</v>
      </c>
      <c r="I28" s="62"/>
      <c r="J28" s="75"/>
      <c r="K28" s="62"/>
      <c r="L28" s="75"/>
      <c r="M28" s="76" t="n">
        <f aca="false">SUM(J28,L28)</f>
        <v>0</v>
      </c>
    </row>
    <row r="29" customFormat="false" ht="15" hidden="false" customHeight="true" outlineLevel="0" collapsed="false">
      <c r="A29" s="73" t="n">
        <v>2049</v>
      </c>
      <c r="B29" s="74" t="n">
        <f aca="false">家計キャッシュフロー表!AA42</f>
        <v>23</v>
      </c>
      <c r="C29" s="74" t="n">
        <f aca="false">家計キャッシュフロー表!AA43</f>
        <v>23</v>
      </c>
      <c r="D29" s="74" t="n">
        <f aca="false">家計キャッシュフロー表!AA44</f>
        <v>23</v>
      </c>
      <c r="E29" s="74" t="n">
        <f aca="false">家計キャッシュフロー表!AA45</f>
        <v>23</v>
      </c>
      <c r="F29" s="74" t="n">
        <f aca="false">家計キャッシュフロー表!AA46</f>
        <v>23</v>
      </c>
      <c r="G29" s="74" t="n">
        <f aca="false">家計キャッシュフロー表!AA47</f>
        <v>23</v>
      </c>
      <c r="H29" s="74" t="n">
        <f aca="false">家計キャッシュフロー表!AA48</f>
        <v>23</v>
      </c>
      <c r="I29" s="58"/>
      <c r="J29" s="75"/>
      <c r="K29" s="62"/>
      <c r="L29" s="75"/>
      <c r="M29" s="76" t="n">
        <f aca="false">SUM(J29,L29)</f>
        <v>0</v>
      </c>
    </row>
    <row r="30" customFormat="false" ht="15" hidden="false" customHeight="true" outlineLevel="0" collapsed="false">
      <c r="A30" s="73" t="n">
        <v>2050</v>
      </c>
      <c r="B30" s="74" t="n">
        <f aca="false">家計キャッシュフロー表!AB42</f>
        <v>24</v>
      </c>
      <c r="C30" s="74" t="n">
        <f aca="false">家計キャッシュフロー表!AB43</f>
        <v>24</v>
      </c>
      <c r="D30" s="74" t="n">
        <f aca="false">家計キャッシュフロー表!AB44</f>
        <v>24</v>
      </c>
      <c r="E30" s="74" t="n">
        <f aca="false">家計キャッシュフロー表!AB45</f>
        <v>24</v>
      </c>
      <c r="F30" s="74" t="n">
        <f aca="false">家計キャッシュフロー表!AB46</f>
        <v>24</v>
      </c>
      <c r="G30" s="74" t="n">
        <f aca="false">家計キャッシュフロー表!AB47</f>
        <v>24</v>
      </c>
      <c r="H30" s="74" t="n">
        <f aca="false">家計キャッシュフロー表!AB48</f>
        <v>24</v>
      </c>
      <c r="I30" s="62"/>
      <c r="J30" s="75"/>
      <c r="K30" s="62"/>
      <c r="L30" s="75"/>
      <c r="M30" s="76" t="n">
        <f aca="false">SUM(J30,L30)</f>
        <v>0</v>
      </c>
    </row>
    <row r="31" customFormat="false" ht="15" hidden="false" customHeight="true" outlineLevel="0" collapsed="false">
      <c r="A31" s="73" t="n">
        <v>2051</v>
      </c>
      <c r="B31" s="74" t="n">
        <f aca="false">家計キャッシュフロー表!AC42</f>
        <v>25</v>
      </c>
      <c r="C31" s="74" t="n">
        <f aca="false">家計キャッシュフロー表!AC43</f>
        <v>25</v>
      </c>
      <c r="D31" s="74" t="n">
        <f aca="false">家計キャッシュフロー表!AC44</f>
        <v>25</v>
      </c>
      <c r="E31" s="74" t="n">
        <f aca="false">家計キャッシュフロー表!AC45</f>
        <v>25</v>
      </c>
      <c r="F31" s="74" t="n">
        <f aca="false">家計キャッシュフロー表!AC46</f>
        <v>25</v>
      </c>
      <c r="G31" s="74" t="n">
        <f aca="false">家計キャッシュフロー表!AC47</f>
        <v>25</v>
      </c>
      <c r="H31" s="74" t="n">
        <f aca="false">家計キャッシュフロー表!AC48</f>
        <v>25</v>
      </c>
      <c r="I31" s="58"/>
      <c r="J31" s="75"/>
      <c r="K31" s="62"/>
      <c r="L31" s="75"/>
      <c r="M31" s="76" t="n">
        <f aca="false">SUM(J31,L31)</f>
        <v>0</v>
      </c>
    </row>
    <row r="32" customFormat="false" ht="15" hidden="false" customHeight="true" outlineLevel="0" collapsed="false">
      <c r="A32" s="73" t="n">
        <v>2052</v>
      </c>
      <c r="B32" s="74" t="n">
        <f aca="false">家計キャッシュフロー表!AD42</f>
        <v>26</v>
      </c>
      <c r="C32" s="74" t="n">
        <f aca="false">家計キャッシュフロー表!AD43</f>
        <v>26</v>
      </c>
      <c r="D32" s="74" t="n">
        <f aca="false">家計キャッシュフロー表!AD44</f>
        <v>26</v>
      </c>
      <c r="E32" s="74" t="n">
        <f aca="false">家計キャッシュフロー表!AD45</f>
        <v>26</v>
      </c>
      <c r="F32" s="74" t="n">
        <f aca="false">家計キャッシュフロー表!AD46</f>
        <v>26</v>
      </c>
      <c r="G32" s="74" t="n">
        <f aca="false">家計キャッシュフロー表!AD47</f>
        <v>26</v>
      </c>
      <c r="H32" s="74" t="n">
        <f aca="false">家計キャッシュフロー表!AD48</f>
        <v>26</v>
      </c>
      <c r="I32" s="62"/>
      <c r="J32" s="75"/>
      <c r="K32" s="62"/>
      <c r="L32" s="75"/>
      <c r="M32" s="76" t="n">
        <f aca="false">SUM(J32,L32)</f>
        <v>0</v>
      </c>
    </row>
    <row r="33" customFormat="false" ht="15" hidden="false" customHeight="true" outlineLevel="0" collapsed="false">
      <c r="A33" s="73" t="n">
        <v>2053</v>
      </c>
      <c r="B33" s="74" t="n">
        <f aca="false">家計キャッシュフロー表!AE42</f>
        <v>27</v>
      </c>
      <c r="C33" s="74" t="n">
        <f aca="false">家計キャッシュフロー表!AE43</f>
        <v>27</v>
      </c>
      <c r="D33" s="74" t="n">
        <f aca="false">家計キャッシュフロー表!AE44</f>
        <v>27</v>
      </c>
      <c r="E33" s="74" t="n">
        <f aca="false">家計キャッシュフロー表!AE45</f>
        <v>27</v>
      </c>
      <c r="F33" s="74" t="n">
        <f aca="false">家計キャッシュフロー表!AE46</f>
        <v>27</v>
      </c>
      <c r="G33" s="74" t="n">
        <f aca="false">家計キャッシュフロー表!AE47</f>
        <v>27</v>
      </c>
      <c r="H33" s="74" t="n">
        <f aca="false">家計キャッシュフロー表!AE48</f>
        <v>27</v>
      </c>
      <c r="I33" s="58"/>
      <c r="J33" s="75"/>
      <c r="K33" s="62"/>
      <c r="L33" s="75"/>
      <c r="M33" s="76" t="n">
        <f aca="false">SUM(J33,L33)</f>
        <v>0</v>
      </c>
    </row>
    <row r="34" customFormat="false" ht="15" hidden="false" customHeight="true" outlineLevel="0" collapsed="false">
      <c r="A34" s="73" t="n">
        <v>2054</v>
      </c>
      <c r="B34" s="74" t="n">
        <f aca="false">家計キャッシュフロー表!AF42</f>
        <v>28</v>
      </c>
      <c r="C34" s="74" t="n">
        <f aca="false">家計キャッシュフロー表!AF43</f>
        <v>28</v>
      </c>
      <c r="D34" s="74" t="n">
        <f aca="false">家計キャッシュフロー表!AF44</f>
        <v>28</v>
      </c>
      <c r="E34" s="74" t="n">
        <f aca="false">家計キャッシュフロー表!AF45</f>
        <v>28</v>
      </c>
      <c r="F34" s="74" t="n">
        <f aca="false">家計キャッシュフロー表!AF46</f>
        <v>28</v>
      </c>
      <c r="G34" s="74" t="n">
        <f aca="false">家計キャッシュフロー表!AF47</f>
        <v>28</v>
      </c>
      <c r="H34" s="74" t="n">
        <f aca="false">家計キャッシュフロー表!AF48</f>
        <v>28</v>
      </c>
      <c r="I34" s="62"/>
      <c r="J34" s="75"/>
      <c r="K34" s="62"/>
      <c r="L34" s="75"/>
      <c r="M34" s="76" t="n">
        <f aca="false">SUM(J34,L34)</f>
        <v>0</v>
      </c>
    </row>
    <row r="35" customFormat="false" ht="15" hidden="false" customHeight="true" outlineLevel="0" collapsed="false">
      <c r="A35" s="73" t="n">
        <v>2055</v>
      </c>
      <c r="B35" s="74" t="n">
        <f aca="false">家計キャッシュフロー表!AG42</f>
        <v>29</v>
      </c>
      <c r="C35" s="74" t="n">
        <f aca="false">家計キャッシュフロー表!AG43</f>
        <v>29</v>
      </c>
      <c r="D35" s="74" t="n">
        <f aca="false">家計キャッシュフロー表!AG44</f>
        <v>29</v>
      </c>
      <c r="E35" s="74" t="n">
        <f aca="false">家計キャッシュフロー表!AG45</f>
        <v>29</v>
      </c>
      <c r="F35" s="74" t="n">
        <f aca="false">家計キャッシュフロー表!AG46</f>
        <v>29</v>
      </c>
      <c r="G35" s="74" t="n">
        <f aca="false">家計キャッシュフロー表!AG47</f>
        <v>29</v>
      </c>
      <c r="H35" s="74" t="n">
        <f aca="false">家計キャッシュフロー表!AG48</f>
        <v>29</v>
      </c>
      <c r="I35" s="62"/>
      <c r="J35" s="75"/>
      <c r="K35" s="62"/>
      <c r="L35" s="75"/>
      <c r="M35" s="76" t="n">
        <f aca="false">SUM(J35,L35)</f>
        <v>0</v>
      </c>
    </row>
    <row r="36" customFormat="false" ht="15" hidden="false" customHeight="true" outlineLevel="0" collapsed="false">
      <c r="A36" s="73" t="n">
        <v>2056</v>
      </c>
      <c r="B36" s="74" t="n">
        <f aca="false">家計キャッシュフロー表!AH42</f>
        <v>30</v>
      </c>
      <c r="C36" s="74" t="n">
        <f aca="false">家計キャッシュフロー表!AH43</f>
        <v>30</v>
      </c>
      <c r="D36" s="74" t="n">
        <f aca="false">家計キャッシュフロー表!AH44</f>
        <v>30</v>
      </c>
      <c r="E36" s="74" t="n">
        <f aca="false">家計キャッシュフロー表!AH45</f>
        <v>30</v>
      </c>
      <c r="F36" s="74" t="n">
        <f aca="false">家計キャッシュフロー表!AH46</f>
        <v>30</v>
      </c>
      <c r="G36" s="74" t="n">
        <f aca="false">家計キャッシュフロー表!AH47</f>
        <v>30</v>
      </c>
      <c r="H36" s="74" t="n">
        <f aca="false">家計キャッシュフロー表!AH48</f>
        <v>30</v>
      </c>
      <c r="I36" s="58"/>
      <c r="J36" s="75"/>
      <c r="K36" s="62"/>
      <c r="L36" s="75"/>
      <c r="M36" s="76" t="n">
        <f aca="false">SUM(J36,L36)</f>
        <v>0</v>
      </c>
    </row>
    <row r="37" customFormat="false" ht="15" hidden="false" customHeight="true" outlineLevel="0" collapsed="false">
      <c r="A37" s="73" t="n">
        <v>2057</v>
      </c>
      <c r="B37" s="74" t="n">
        <f aca="false">家計キャッシュフロー表!AI42</f>
        <v>31</v>
      </c>
      <c r="C37" s="74" t="n">
        <f aca="false">家計キャッシュフロー表!AI43</f>
        <v>31</v>
      </c>
      <c r="D37" s="74" t="n">
        <f aca="false">家計キャッシュフロー表!AI44</f>
        <v>31</v>
      </c>
      <c r="E37" s="74" t="n">
        <f aca="false">家計キャッシュフロー表!AI45</f>
        <v>31</v>
      </c>
      <c r="F37" s="74" t="n">
        <f aca="false">家計キャッシュフロー表!AI46</f>
        <v>31</v>
      </c>
      <c r="G37" s="74" t="n">
        <f aca="false">家計キャッシュフロー表!AI47</f>
        <v>31</v>
      </c>
      <c r="H37" s="74" t="n">
        <f aca="false">家計キャッシュフロー表!AI48</f>
        <v>31</v>
      </c>
      <c r="I37" s="58"/>
      <c r="J37" s="75"/>
      <c r="K37" s="62"/>
      <c r="L37" s="75"/>
      <c r="M37" s="76" t="n">
        <f aca="false">SUM(J37,L37)</f>
        <v>0</v>
      </c>
    </row>
    <row r="38" customFormat="false" ht="15" hidden="false" customHeight="true" outlineLevel="0" collapsed="false">
      <c r="A38" s="73" t="n">
        <v>2058</v>
      </c>
      <c r="B38" s="74" t="n">
        <f aca="false">家計キャッシュフロー表!AJ42</f>
        <v>32</v>
      </c>
      <c r="C38" s="74" t="n">
        <f aca="false">家計キャッシュフロー表!AJ43</f>
        <v>32</v>
      </c>
      <c r="D38" s="74" t="n">
        <f aca="false">家計キャッシュフロー表!AJ44</f>
        <v>32</v>
      </c>
      <c r="E38" s="74" t="n">
        <f aca="false">家計キャッシュフロー表!AJ45</f>
        <v>32</v>
      </c>
      <c r="F38" s="74" t="n">
        <f aca="false">家計キャッシュフロー表!AJ46</f>
        <v>32</v>
      </c>
      <c r="G38" s="74" t="n">
        <f aca="false">家計キャッシュフロー表!AJ47</f>
        <v>32</v>
      </c>
      <c r="H38" s="74" t="n">
        <f aca="false">家計キャッシュフロー表!AJ48</f>
        <v>32</v>
      </c>
      <c r="I38" s="62"/>
      <c r="J38" s="75"/>
      <c r="K38" s="62"/>
      <c r="L38" s="75"/>
      <c r="M38" s="76" t="n">
        <f aca="false">SUM(J38,L38)</f>
        <v>0</v>
      </c>
    </row>
    <row r="39" customFormat="false" ht="15" hidden="false" customHeight="true" outlineLevel="0" collapsed="false">
      <c r="A39" s="73" t="n">
        <v>2059</v>
      </c>
      <c r="B39" s="74" t="n">
        <f aca="false">家計キャッシュフロー表!AK42</f>
        <v>33</v>
      </c>
      <c r="C39" s="74" t="n">
        <f aca="false">家計キャッシュフロー表!AK43</f>
        <v>33</v>
      </c>
      <c r="D39" s="74" t="n">
        <f aca="false">家計キャッシュフロー表!AK44</f>
        <v>33</v>
      </c>
      <c r="E39" s="74" t="n">
        <f aca="false">家計キャッシュフロー表!AK45</f>
        <v>33</v>
      </c>
      <c r="F39" s="74" t="n">
        <f aca="false">家計キャッシュフロー表!AK46</f>
        <v>33</v>
      </c>
      <c r="G39" s="74" t="n">
        <f aca="false">家計キャッシュフロー表!AK47</f>
        <v>33</v>
      </c>
      <c r="H39" s="74" t="n">
        <f aca="false">家計キャッシュフロー表!AK48</f>
        <v>33</v>
      </c>
      <c r="I39" s="58"/>
      <c r="J39" s="75"/>
      <c r="K39" s="62"/>
      <c r="L39" s="75"/>
      <c r="M39" s="76" t="n">
        <f aca="false">SUM(J39,L39)</f>
        <v>0</v>
      </c>
    </row>
    <row r="40" customFormat="false" ht="15" hidden="false" customHeight="true" outlineLevel="0" collapsed="false">
      <c r="A40" s="73" t="n">
        <v>2060</v>
      </c>
      <c r="B40" s="74" t="n">
        <f aca="false">家計キャッシュフロー表!AL42</f>
        <v>34</v>
      </c>
      <c r="C40" s="74" t="n">
        <f aca="false">家計キャッシュフロー表!AL43</f>
        <v>34</v>
      </c>
      <c r="D40" s="74" t="n">
        <f aca="false">家計キャッシュフロー表!AL44</f>
        <v>34</v>
      </c>
      <c r="E40" s="74" t="n">
        <f aca="false">家計キャッシュフロー表!AL45</f>
        <v>34</v>
      </c>
      <c r="F40" s="74" t="n">
        <f aca="false">家計キャッシュフロー表!AL46</f>
        <v>34</v>
      </c>
      <c r="G40" s="74" t="n">
        <f aca="false">家計キャッシュフロー表!AL47</f>
        <v>34</v>
      </c>
      <c r="H40" s="74" t="n">
        <f aca="false">家計キャッシュフロー表!AL48</f>
        <v>34</v>
      </c>
      <c r="I40" s="62"/>
      <c r="J40" s="75"/>
      <c r="K40" s="62"/>
      <c r="L40" s="75"/>
      <c r="M40" s="76" t="n">
        <f aca="false">SUM(J40,L40)</f>
        <v>0</v>
      </c>
    </row>
    <row r="41" customFormat="false" ht="15" hidden="false" customHeight="true" outlineLevel="0" collapsed="false">
      <c r="A41" s="73" t="n">
        <v>2061</v>
      </c>
      <c r="B41" s="74" t="n">
        <f aca="false">家計キャッシュフロー表!AM42</f>
        <v>35</v>
      </c>
      <c r="C41" s="74" t="n">
        <f aca="false">家計キャッシュフロー表!AM43</f>
        <v>35</v>
      </c>
      <c r="D41" s="74" t="n">
        <f aca="false">家計キャッシュフロー表!AM44</f>
        <v>35</v>
      </c>
      <c r="E41" s="74" t="n">
        <f aca="false">家計キャッシュフロー表!AM45</f>
        <v>35</v>
      </c>
      <c r="F41" s="74" t="n">
        <f aca="false">家計キャッシュフロー表!AM46</f>
        <v>35</v>
      </c>
      <c r="G41" s="74" t="n">
        <f aca="false">家計キャッシュフロー表!AM47</f>
        <v>35</v>
      </c>
      <c r="H41" s="74" t="n">
        <f aca="false">家計キャッシュフロー表!AM48</f>
        <v>35</v>
      </c>
      <c r="I41" s="62"/>
      <c r="J41" s="75"/>
      <c r="K41" s="62"/>
      <c r="L41" s="75"/>
      <c r="M41" s="76" t="n">
        <f aca="false">SUM(J41,L41)</f>
        <v>0</v>
      </c>
    </row>
    <row r="42" customFormat="false" ht="15" hidden="false" customHeight="true" outlineLevel="0" collapsed="false">
      <c r="A42" s="73" t="n">
        <v>2062</v>
      </c>
      <c r="B42" s="74" t="n">
        <f aca="false">家計キャッシュフロー表!AN42</f>
        <v>36</v>
      </c>
      <c r="C42" s="74" t="n">
        <f aca="false">家計キャッシュフロー表!AN43</f>
        <v>36</v>
      </c>
      <c r="D42" s="74" t="n">
        <f aca="false">家計キャッシュフロー表!AN44</f>
        <v>36</v>
      </c>
      <c r="E42" s="74" t="n">
        <f aca="false">家計キャッシュフロー表!AN45</f>
        <v>36</v>
      </c>
      <c r="F42" s="74" t="n">
        <f aca="false">家計キャッシュフロー表!AN46</f>
        <v>36</v>
      </c>
      <c r="G42" s="74" t="n">
        <f aca="false">家計キャッシュフロー表!AN47</f>
        <v>36</v>
      </c>
      <c r="H42" s="74" t="n">
        <f aca="false">家計キャッシュフロー表!AN48</f>
        <v>36</v>
      </c>
      <c r="I42" s="62"/>
      <c r="J42" s="75"/>
      <c r="K42" s="62"/>
      <c r="L42" s="75"/>
      <c r="M42" s="76" t="n">
        <f aca="false">SUM(J42,L42)</f>
        <v>0</v>
      </c>
    </row>
    <row r="43" customFormat="false" ht="15" hidden="false" customHeight="true" outlineLevel="0" collapsed="false">
      <c r="A43" s="73" t="n">
        <v>2063</v>
      </c>
      <c r="B43" s="74" t="n">
        <f aca="false">家計キャッシュフロー表!AO42</f>
        <v>37</v>
      </c>
      <c r="C43" s="74" t="n">
        <f aca="false">家計キャッシュフロー表!AO43</f>
        <v>37</v>
      </c>
      <c r="D43" s="74" t="n">
        <f aca="false">家計キャッシュフロー表!AO44</f>
        <v>37</v>
      </c>
      <c r="E43" s="74" t="n">
        <f aca="false">家計キャッシュフロー表!AO45</f>
        <v>37</v>
      </c>
      <c r="F43" s="74" t="n">
        <f aca="false">家計キャッシュフロー表!AO46</f>
        <v>37</v>
      </c>
      <c r="G43" s="74" t="n">
        <f aca="false">家計キャッシュフロー表!AO47</f>
        <v>37</v>
      </c>
      <c r="H43" s="74" t="n">
        <f aca="false">家計キャッシュフロー表!AO48</f>
        <v>37</v>
      </c>
      <c r="I43" s="62"/>
      <c r="J43" s="75"/>
      <c r="K43" s="62"/>
      <c r="L43" s="75"/>
      <c r="M43" s="76" t="n">
        <f aca="false">SUM(J43,L43)</f>
        <v>0</v>
      </c>
    </row>
    <row r="44" customFormat="false" ht="15" hidden="false" customHeight="true" outlineLevel="0" collapsed="false">
      <c r="A44" s="73" t="n">
        <v>2064</v>
      </c>
      <c r="B44" s="74" t="n">
        <f aca="false">家計キャッシュフロー表!AP42</f>
        <v>38</v>
      </c>
      <c r="C44" s="74" t="n">
        <f aca="false">家計キャッシュフロー表!AP43</f>
        <v>38</v>
      </c>
      <c r="D44" s="74" t="n">
        <f aca="false">家計キャッシュフロー表!AP44</f>
        <v>38</v>
      </c>
      <c r="E44" s="74" t="n">
        <f aca="false">家計キャッシュフロー表!AP45</f>
        <v>38</v>
      </c>
      <c r="F44" s="74" t="n">
        <f aca="false">家計キャッシュフロー表!AP46</f>
        <v>38</v>
      </c>
      <c r="G44" s="74" t="n">
        <f aca="false">家計キャッシュフロー表!AP47</f>
        <v>38</v>
      </c>
      <c r="H44" s="74" t="n">
        <f aca="false">家計キャッシュフロー表!AP48</f>
        <v>38</v>
      </c>
      <c r="I44" s="62"/>
      <c r="J44" s="75"/>
      <c r="K44" s="62"/>
      <c r="L44" s="75"/>
      <c r="M44" s="76" t="n">
        <f aca="false">SUM(J44,L44)</f>
        <v>0</v>
      </c>
    </row>
    <row r="45" customFormat="false" ht="15" hidden="false" customHeight="true" outlineLevel="0" collapsed="false">
      <c r="A45" s="73" t="n">
        <v>2065</v>
      </c>
      <c r="B45" s="74" t="n">
        <f aca="false">家計キャッシュフロー表!AQ42</f>
        <v>39</v>
      </c>
      <c r="C45" s="74" t="n">
        <f aca="false">家計キャッシュフロー表!AQ43</f>
        <v>39</v>
      </c>
      <c r="D45" s="74" t="n">
        <f aca="false">家計キャッシュフロー表!AQ44</f>
        <v>39</v>
      </c>
      <c r="E45" s="74" t="n">
        <f aca="false">家計キャッシュフロー表!AQ45</f>
        <v>39</v>
      </c>
      <c r="F45" s="74" t="n">
        <f aca="false">家計キャッシュフロー表!AQ46</f>
        <v>39</v>
      </c>
      <c r="G45" s="74" t="n">
        <f aca="false">家計キャッシュフロー表!AQ47</f>
        <v>39</v>
      </c>
      <c r="H45" s="74" t="n">
        <f aca="false">家計キャッシュフロー表!AQ48</f>
        <v>39</v>
      </c>
      <c r="I45" s="62"/>
      <c r="J45" s="75"/>
      <c r="K45" s="62"/>
      <c r="L45" s="75"/>
      <c r="M45" s="76" t="n">
        <f aca="false">SUM(J45,L45)</f>
        <v>0</v>
      </c>
    </row>
    <row r="46" customFormat="false" ht="15" hidden="false" customHeight="true" outlineLevel="0" collapsed="false">
      <c r="A46" s="73" t="n">
        <v>2066</v>
      </c>
      <c r="B46" s="74" t="n">
        <f aca="false">家計キャッシュフロー表!AR42</f>
        <v>40</v>
      </c>
      <c r="C46" s="74" t="n">
        <f aca="false">家計キャッシュフロー表!AR43</f>
        <v>40</v>
      </c>
      <c r="D46" s="74" t="n">
        <f aca="false">家計キャッシュフロー表!AR44</f>
        <v>40</v>
      </c>
      <c r="E46" s="74" t="n">
        <f aca="false">家計キャッシュフロー表!AR45</f>
        <v>40</v>
      </c>
      <c r="F46" s="74" t="n">
        <f aca="false">家計キャッシュフロー表!AR46</f>
        <v>40</v>
      </c>
      <c r="G46" s="74" t="n">
        <f aca="false">家計キャッシュフロー表!AR47</f>
        <v>40</v>
      </c>
      <c r="H46" s="74" t="n">
        <f aca="false">家計キャッシュフロー表!AR48</f>
        <v>40</v>
      </c>
      <c r="I46" s="58"/>
      <c r="J46" s="75"/>
      <c r="K46" s="62"/>
      <c r="L46" s="75"/>
      <c r="M46" s="76" t="n">
        <f aca="false">SUM(J46,L46)</f>
        <v>0</v>
      </c>
    </row>
    <row r="47" customFormat="false" ht="15" hidden="false" customHeight="true" outlineLevel="0" collapsed="false">
      <c r="A47" s="73" t="n">
        <v>2067</v>
      </c>
      <c r="B47" s="74" t="n">
        <f aca="false">家計キャッシュフロー表!AS42</f>
        <v>41</v>
      </c>
      <c r="C47" s="74" t="n">
        <f aca="false">家計キャッシュフロー表!AS43</f>
        <v>41</v>
      </c>
      <c r="D47" s="74" t="n">
        <f aca="false">家計キャッシュフロー表!AS44</f>
        <v>41</v>
      </c>
      <c r="E47" s="74" t="n">
        <f aca="false">家計キャッシュフロー表!AS45</f>
        <v>41</v>
      </c>
      <c r="F47" s="74" t="n">
        <f aca="false">家計キャッシュフロー表!AS46</f>
        <v>41</v>
      </c>
      <c r="G47" s="74" t="n">
        <f aca="false">家計キャッシュフロー表!AS47</f>
        <v>41</v>
      </c>
      <c r="H47" s="74" t="n">
        <f aca="false">家計キャッシュフロー表!AS48</f>
        <v>41</v>
      </c>
      <c r="I47" s="58"/>
      <c r="J47" s="75"/>
      <c r="K47" s="62"/>
      <c r="L47" s="75"/>
      <c r="M47" s="76" t="n">
        <f aca="false">SUM(J47,L47)</f>
        <v>0</v>
      </c>
    </row>
    <row r="48" customFormat="false" ht="15" hidden="false" customHeight="true" outlineLevel="0" collapsed="false">
      <c r="A48" s="73" t="n">
        <v>2068</v>
      </c>
      <c r="B48" s="74" t="n">
        <f aca="false">家計キャッシュフロー表!AT42</f>
        <v>42</v>
      </c>
      <c r="C48" s="74" t="n">
        <f aca="false">家計キャッシュフロー表!AT43</f>
        <v>42</v>
      </c>
      <c r="D48" s="74" t="n">
        <f aca="false">家計キャッシュフロー表!AT44</f>
        <v>42</v>
      </c>
      <c r="E48" s="74" t="n">
        <f aca="false">家計キャッシュフロー表!AT45</f>
        <v>42</v>
      </c>
      <c r="F48" s="74" t="n">
        <f aca="false">家計キャッシュフロー表!AT46</f>
        <v>42</v>
      </c>
      <c r="G48" s="74" t="n">
        <f aca="false">家計キャッシュフロー表!AT47</f>
        <v>42</v>
      </c>
      <c r="H48" s="74" t="n">
        <f aca="false">家計キャッシュフロー表!AT48</f>
        <v>42</v>
      </c>
      <c r="I48" s="62"/>
      <c r="J48" s="75"/>
      <c r="K48" s="62"/>
      <c r="L48" s="75"/>
      <c r="M48" s="76" t="n">
        <f aca="false">SUM(J48,L48)</f>
        <v>0</v>
      </c>
    </row>
    <row r="49" customFormat="false" ht="15" hidden="false" customHeight="true" outlineLevel="0" collapsed="false">
      <c r="A49" s="73" t="n">
        <v>2069</v>
      </c>
      <c r="B49" s="74" t="n">
        <f aca="false">家計キャッシュフロー表!AU42</f>
        <v>43</v>
      </c>
      <c r="C49" s="74" t="n">
        <f aca="false">家計キャッシュフロー表!AU43</f>
        <v>43</v>
      </c>
      <c r="D49" s="74" t="n">
        <f aca="false">家計キャッシュフロー表!AU44</f>
        <v>43</v>
      </c>
      <c r="E49" s="74" t="n">
        <f aca="false">家計キャッシュフロー表!AU45</f>
        <v>43</v>
      </c>
      <c r="F49" s="74" t="n">
        <f aca="false">家計キャッシュフロー表!AU46</f>
        <v>43</v>
      </c>
      <c r="G49" s="74" t="n">
        <f aca="false">家計キャッシュフロー表!AU47</f>
        <v>43</v>
      </c>
      <c r="H49" s="74" t="n">
        <f aca="false">家計キャッシュフロー表!AU48</f>
        <v>43</v>
      </c>
      <c r="I49" s="62"/>
      <c r="J49" s="75"/>
      <c r="K49" s="62"/>
      <c r="L49" s="75"/>
      <c r="M49" s="76" t="n">
        <f aca="false">SUM(J49,L49)</f>
        <v>0</v>
      </c>
    </row>
    <row r="50" customFormat="false" ht="15" hidden="false" customHeight="true" outlineLevel="0" collapsed="false">
      <c r="A50" s="73" t="n">
        <v>2070</v>
      </c>
      <c r="B50" s="74" t="n">
        <f aca="false">家計キャッシュフロー表!AV42</f>
        <v>44</v>
      </c>
      <c r="C50" s="74" t="n">
        <f aca="false">家計キャッシュフロー表!AV43</f>
        <v>44</v>
      </c>
      <c r="D50" s="74" t="n">
        <f aca="false">家計キャッシュフロー表!AV44</f>
        <v>44</v>
      </c>
      <c r="E50" s="74" t="n">
        <f aca="false">家計キャッシュフロー表!AV45</f>
        <v>44</v>
      </c>
      <c r="F50" s="74" t="n">
        <f aca="false">家計キャッシュフロー表!AV46</f>
        <v>44</v>
      </c>
      <c r="G50" s="74" t="n">
        <f aca="false">家計キャッシュフロー表!AV47</f>
        <v>44</v>
      </c>
      <c r="H50" s="74" t="n">
        <f aca="false">家計キャッシュフロー表!AV48</f>
        <v>44</v>
      </c>
      <c r="I50" s="62"/>
      <c r="J50" s="75"/>
      <c r="K50" s="62"/>
      <c r="L50" s="75"/>
      <c r="M50" s="76" t="n">
        <f aca="false">SUM(J50,L50)</f>
        <v>0</v>
      </c>
    </row>
    <row r="51" customFormat="false" ht="15" hidden="false" customHeight="true" outlineLevel="0" collapsed="false">
      <c r="A51" s="73" t="n">
        <v>2071</v>
      </c>
      <c r="B51" s="74" t="n">
        <f aca="false">家計キャッシュフロー表!AW42</f>
        <v>45</v>
      </c>
      <c r="C51" s="74" t="n">
        <f aca="false">家計キャッシュフロー表!AW43</f>
        <v>45</v>
      </c>
      <c r="D51" s="74" t="n">
        <f aca="false">家計キャッシュフロー表!AW44</f>
        <v>45</v>
      </c>
      <c r="E51" s="74" t="n">
        <f aca="false">家計キャッシュフロー表!AW45</f>
        <v>45</v>
      </c>
      <c r="F51" s="74" t="n">
        <f aca="false">家計キャッシュフロー表!AW46</f>
        <v>45</v>
      </c>
      <c r="G51" s="74" t="n">
        <f aca="false">家計キャッシュフロー表!AW47</f>
        <v>45</v>
      </c>
      <c r="H51" s="74" t="n">
        <f aca="false">家計キャッシュフロー表!AW48</f>
        <v>45</v>
      </c>
      <c r="I51" s="62"/>
      <c r="J51" s="75"/>
      <c r="K51" s="62"/>
      <c r="L51" s="75"/>
      <c r="M51" s="76" t="n">
        <f aca="false">SUM(J51,L51)</f>
        <v>0</v>
      </c>
    </row>
    <row r="52" customFormat="false" ht="15" hidden="false" customHeight="true" outlineLevel="0" collapsed="false">
      <c r="A52" s="73" t="n">
        <v>2072</v>
      </c>
      <c r="B52" s="74" t="n">
        <f aca="false">家計キャッシュフロー表!AX42</f>
        <v>46</v>
      </c>
      <c r="C52" s="74" t="n">
        <f aca="false">家計キャッシュフロー表!AX43</f>
        <v>46</v>
      </c>
      <c r="D52" s="74" t="n">
        <f aca="false">家計キャッシュフロー表!AX44</f>
        <v>46</v>
      </c>
      <c r="E52" s="74" t="n">
        <f aca="false">家計キャッシュフロー表!AX45</f>
        <v>46</v>
      </c>
      <c r="F52" s="74" t="n">
        <f aca="false">家計キャッシュフロー表!AX46</f>
        <v>46</v>
      </c>
      <c r="G52" s="74" t="n">
        <f aca="false">家計キャッシュフロー表!AX47</f>
        <v>46</v>
      </c>
      <c r="H52" s="74" t="n">
        <f aca="false">家計キャッシュフロー表!AX48</f>
        <v>46</v>
      </c>
      <c r="I52" s="62"/>
      <c r="J52" s="75"/>
      <c r="K52" s="62"/>
      <c r="L52" s="75"/>
      <c r="M52" s="76" t="n">
        <f aca="false">SUM(J52,L52)</f>
        <v>0</v>
      </c>
    </row>
    <row r="53" customFormat="false" ht="15" hidden="false" customHeight="true" outlineLevel="0" collapsed="false">
      <c r="A53" s="73" t="n">
        <v>2073</v>
      </c>
      <c r="B53" s="74" t="n">
        <f aca="false">家計キャッシュフロー表!AY42</f>
        <v>47</v>
      </c>
      <c r="C53" s="74" t="n">
        <f aca="false">家計キャッシュフロー表!AY43</f>
        <v>47</v>
      </c>
      <c r="D53" s="74" t="n">
        <f aca="false">家計キャッシュフロー表!AY44</f>
        <v>47</v>
      </c>
      <c r="E53" s="74" t="n">
        <f aca="false">家計キャッシュフロー表!AY45</f>
        <v>47</v>
      </c>
      <c r="F53" s="74" t="n">
        <f aca="false">家計キャッシュフロー表!AY46</f>
        <v>47</v>
      </c>
      <c r="G53" s="74" t="n">
        <f aca="false">家計キャッシュフロー表!AY47</f>
        <v>47</v>
      </c>
      <c r="H53" s="74" t="n">
        <f aca="false">家計キャッシュフロー表!AY48</f>
        <v>47</v>
      </c>
      <c r="I53" s="62"/>
      <c r="J53" s="75"/>
      <c r="K53" s="62"/>
      <c r="L53" s="75"/>
      <c r="M53" s="76" t="n">
        <f aca="false">SUM(J53,L53)</f>
        <v>0</v>
      </c>
    </row>
    <row r="54" customFormat="false" ht="15" hidden="false" customHeight="true" outlineLevel="0" collapsed="false">
      <c r="A54" s="73" t="n">
        <v>2074</v>
      </c>
      <c r="B54" s="74" t="n">
        <f aca="false">家計キャッシュフロー表!AZ42</f>
        <v>48</v>
      </c>
      <c r="C54" s="74" t="n">
        <f aca="false">家計キャッシュフロー表!AZ43</f>
        <v>48</v>
      </c>
      <c r="D54" s="74" t="n">
        <f aca="false">家計キャッシュフロー表!AZ44</f>
        <v>48</v>
      </c>
      <c r="E54" s="74" t="n">
        <f aca="false">家計キャッシュフロー表!AZ45</f>
        <v>48</v>
      </c>
      <c r="F54" s="74" t="n">
        <f aca="false">家計キャッシュフロー表!AZ46</f>
        <v>48</v>
      </c>
      <c r="G54" s="74" t="n">
        <f aca="false">家計キャッシュフロー表!AZ47</f>
        <v>48</v>
      </c>
      <c r="H54" s="74" t="n">
        <f aca="false">家計キャッシュフロー表!AZ48</f>
        <v>48</v>
      </c>
      <c r="I54" s="62"/>
      <c r="J54" s="75"/>
      <c r="K54" s="62"/>
      <c r="L54" s="75"/>
      <c r="M54" s="76" t="n">
        <f aca="false">SUM(J54,L54)</f>
        <v>0</v>
      </c>
    </row>
    <row r="55" customFormat="false" ht="15" hidden="false" customHeight="true" outlineLevel="0" collapsed="false">
      <c r="A55" s="73" t="n">
        <v>2075</v>
      </c>
      <c r="B55" s="74" t="n">
        <f aca="false">家計キャッシュフロー表!BA42</f>
        <v>49</v>
      </c>
      <c r="C55" s="74" t="n">
        <f aca="false">家計キャッシュフロー表!BA43</f>
        <v>49</v>
      </c>
      <c r="D55" s="74" t="n">
        <f aca="false">家計キャッシュフロー表!BA44</f>
        <v>49</v>
      </c>
      <c r="E55" s="74" t="n">
        <f aca="false">家計キャッシュフロー表!BA45</f>
        <v>49</v>
      </c>
      <c r="F55" s="74" t="n">
        <f aca="false">家計キャッシュフロー表!BA46</f>
        <v>49</v>
      </c>
      <c r="G55" s="74" t="n">
        <f aca="false">家計キャッシュフロー表!BA47</f>
        <v>49</v>
      </c>
      <c r="H55" s="74" t="n">
        <f aca="false">家計キャッシュフロー表!BA48</f>
        <v>49</v>
      </c>
      <c r="I55" s="58"/>
      <c r="J55" s="75"/>
      <c r="K55" s="62"/>
      <c r="L55" s="75"/>
      <c r="M55" s="76" t="n">
        <f aca="false">SUM(J55,L55)</f>
        <v>0</v>
      </c>
    </row>
    <row r="56" customFormat="false" ht="15" hidden="false" customHeight="true" outlineLevel="0" collapsed="false">
      <c r="A56" s="73" t="n">
        <v>2076</v>
      </c>
      <c r="B56" s="74" t="n">
        <f aca="false">家計キャッシュフロー表!BB42</f>
        <v>50</v>
      </c>
      <c r="C56" s="74" t="n">
        <f aca="false">家計キャッシュフロー表!BB43</f>
        <v>50</v>
      </c>
      <c r="D56" s="74" t="n">
        <f aca="false">家計キャッシュフロー表!BB44</f>
        <v>50</v>
      </c>
      <c r="E56" s="74" t="n">
        <f aca="false">家計キャッシュフロー表!BB45</f>
        <v>50</v>
      </c>
      <c r="F56" s="74" t="n">
        <f aca="false">家計キャッシュフロー表!BB46</f>
        <v>50</v>
      </c>
      <c r="G56" s="74" t="n">
        <f aca="false">家計キャッシュフロー表!BB47</f>
        <v>50</v>
      </c>
      <c r="H56" s="74" t="n">
        <f aca="false">家計キャッシュフロー表!BB48</f>
        <v>50</v>
      </c>
      <c r="I56" s="62"/>
      <c r="J56" s="75"/>
      <c r="K56" s="62"/>
      <c r="L56" s="75"/>
      <c r="M56" s="76" t="n">
        <f aca="false">SUM(J56,L56)</f>
        <v>0</v>
      </c>
    </row>
    <row r="57" customFormat="false" ht="15" hidden="false" customHeight="true" outlineLevel="0" collapsed="false">
      <c r="A57" s="73" t="n">
        <v>2077</v>
      </c>
      <c r="B57" s="74" t="n">
        <f aca="false">家計キャッシュフロー表!BC42</f>
        <v>51</v>
      </c>
      <c r="C57" s="74" t="n">
        <f aca="false">家計キャッシュフロー表!BC43</f>
        <v>51</v>
      </c>
      <c r="D57" s="74" t="n">
        <f aca="false">家計キャッシュフロー表!BC44</f>
        <v>51</v>
      </c>
      <c r="E57" s="74" t="n">
        <f aca="false">家計キャッシュフロー表!BC45</f>
        <v>51</v>
      </c>
      <c r="F57" s="74" t="n">
        <f aca="false">家計キャッシュフロー表!BC46</f>
        <v>51</v>
      </c>
      <c r="G57" s="74" t="n">
        <f aca="false">家計キャッシュフロー表!BC47</f>
        <v>51</v>
      </c>
      <c r="H57" s="74" t="n">
        <f aca="false">家計キャッシュフロー表!BC48</f>
        <v>51</v>
      </c>
      <c r="I57" s="58"/>
      <c r="J57" s="75"/>
      <c r="K57" s="62"/>
      <c r="L57" s="75"/>
      <c r="M57" s="76" t="n">
        <f aca="false">SUM(J57,L57)</f>
        <v>0</v>
      </c>
    </row>
    <row r="58" customFormat="false" ht="15" hidden="false" customHeight="true" outlineLevel="0" collapsed="false">
      <c r="A58" s="73" t="n">
        <v>2078</v>
      </c>
      <c r="B58" s="74" t="n">
        <f aca="false">家計キャッシュフロー表!BD42</f>
        <v>52</v>
      </c>
      <c r="C58" s="74" t="n">
        <f aca="false">家計キャッシュフロー表!BD43</f>
        <v>52</v>
      </c>
      <c r="D58" s="74" t="n">
        <f aca="false">家計キャッシュフロー表!BD44</f>
        <v>52</v>
      </c>
      <c r="E58" s="74" t="n">
        <f aca="false">家計キャッシュフロー表!BD45</f>
        <v>52</v>
      </c>
      <c r="F58" s="74" t="n">
        <f aca="false">家計キャッシュフロー表!BD46</f>
        <v>52</v>
      </c>
      <c r="G58" s="74" t="n">
        <f aca="false">家計キャッシュフロー表!BD47</f>
        <v>52</v>
      </c>
      <c r="H58" s="74" t="n">
        <f aca="false">家計キャッシュフロー表!BD48</f>
        <v>52</v>
      </c>
      <c r="I58" s="62"/>
      <c r="J58" s="75"/>
      <c r="K58" s="62"/>
      <c r="L58" s="75"/>
      <c r="M58" s="76" t="n">
        <f aca="false">SUM(J58,L58)</f>
        <v>0</v>
      </c>
    </row>
    <row r="59" customFormat="false" ht="15" hidden="false" customHeight="true" outlineLevel="0" collapsed="false">
      <c r="A59" s="73" t="n">
        <v>2079</v>
      </c>
      <c r="B59" s="74" t="n">
        <f aca="false">家計キャッシュフロー表!BE42</f>
        <v>53</v>
      </c>
      <c r="C59" s="74" t="n">
        <f aca="false">家計キャッシュフロー表!BE43</f>
        <v>53</v>
      </c>
      <c r="D59" s="74" t="n">
        <f aca="false">家計キャッシュフロー表!BE44</f>
        <v>53</v>
      </c>
      <c r="E59" s="74" t="n">
        <f aca="false">家計キャッシュフロー表!BE45</f>
        <v>53</v>
      </c>
      <c r="F59" s="74" t="n">
        <f aca="false">家計キャッシュフロー表!BE46</f>
        <v>53</v>
      </c>
      <c r="G59" s="74" t="n">
        <f aca="false">家計キャッシュフロー表!BE47</f>
        <v>53</v>
      </c>
      <c r="H59" s="74" t="n">
        <f aca="false">家計キャッシュフロー表!BE48</f>
        <v>53</v>
      </c>
      <c r="I59" s="58"/>
      <c r="J59" s="75"/>
      <c r="K59" s="62"/>
      <c r="L59" s="75"/>
      <c r="M59" s="76" t="n">
        <f aca="false">SUM(J59,L59)</f>
        <v>0</v>
      </c>
    </row>
    <row r="60" customFormat="false" ht="15" hidden="false" customHeight="true" outlineLevel="0" collapsed="false">
      <c r="A60" s="73" t="n">
        <v>2080</v>
      </c>
      <c r="B60" s="74" t="n">
        <f aca="false">家計キャッシュフロー表!BF42</f>
        <v>54</v>
      </c>
      <c r="C60" s="74" t="n">
        <f aca="false">家計キャッシュフロー表!BF43</f>
        <v>54</v>
      </c>
      <c r="D60" s="74" t="n">
        <f aca="false">家計キャッシュフロー表!BF44</f>
        <v>54</v>
      </c>
      <c r="E60" s="74" t="n">
        <f aca="false">家計キャッシュフロー表!BF45</f>
        <v>54</v>
      </c>
      <c r="F60" s="74" t="n">
        <f aca="false">家計キャッシュフロー表!BF46</f>
        <v>54</v>
      </c>
      <c r="G60" s="74" t="n">
        <f aca="false">家計キャッシュフロー表!BF47</f>
        <v>54</v>
      </c>
      <c r="H60" s="74" t="n">
        <f aca="false">家計キャッシュフロー表!BF48</f>
        <v>54</v>
      </c>
      <c r="I60" s="62"/>
      <c r="J60" s="75"/>
      <c r="K60" s="62"/>
      <c r="L60" s="75"/>
      <c r="M60" s="76" t="n">
        <f aca="false">SUM(J60,L60)</f>
        <v>0</v>
      </c>
    </row>
    <row r="61" customFormat="false" ht="15" hidden="false" customHeight="true" outlineLevel="0" collapsed="false">
      <c r="A61" s="73" t="n">
        <v>2081</v>
      </c>
      <c r="B61" s="74" t="n">
        <f aca="false">家計キャッシュフロー表!BG42</f>
        <v>55</v>
      </c>
      <c r="C61" s="74" t="n">
        <f aca="false">家計キャッシュフロー表!BG43</f>
        <v>55</v>
      </c>
      <c r="D61" s="74" t="n">
        <f aca="false">家計キャッシュフロー表!BG44</f>
        <v>55</v>
      </c>
      <c r="E61" s="74" t="n">
        <f aca="false">家計キャッシュフロー表!BG45</f>
        <v>55</v>
      </c>
      <c r="F61" s="74" t="n">
        <f aca="false">家計キャッシュフロー表!BG46</f>
        <v>55</v>
      </c>
      <c r="G61" s="74" t="n">
        <f aca="false">家計キャッシュフロー表!BG47</f>
        <v>55</v>
      </c>
      <c r="H61" s="74" t="n">
        <f aca="false">家計キャッシュフロー表!BG48</f>
        <v>55</v>
      </c>
      <c r="I61" s="62"/>
      <c r="J61" s="75"/>
      <c r="K61" s="62"/>
      <c r="L61" s="75"/>
      <c r="M61" s="76" t="n">
        <f aca="false">SUM(J61,L61)</f>
        <v>0</v>
      </c>
    </row>
    <row r="62" customFormat="false" ht="15" hidden="false" customHeight="true" outlineLevel="0" collapsed="false">
      <c r="A62" s="73" t="n">
        <v>2082</v>
      </c>
      <c r="B62" s="74" t="n">
        <f aca="false">家計キャッシュフロー表!BH42</f>
        <v>56</v>
      </c>
      <c r="C62" s="74" t="n">
        <f aca="false">家計キャッシュフロー表!BH43</f>
        <v>56</v>
      </c>
      <c r="D62" s="74" t="n">
        <f aca="false">家計キャッシュフロー表!BH44</f>
        <v>56</v>
      </c>
      <c r="E62" s="74" t="n">
        <f aca="false">家計キャッシュフロー表!BH45</f>
        <v>56</v>
      </c>
      <c r="F62" s="74" t="n">
        <f aca="false">家計キャッシュフロー表!BH46</f>
        <v>56</v>
      </c>
      <c r="G62" s="74" t="n">
        <f aca="false">家計キャッシュフロー表!BH47</f>
        <v>56</v>
      </c>
      <c r="H62" s="74" t="n">
        <f aca="false">家計キャッシュフロー表!BH48</f>
        <v>56</v>
      </c>
      <c r="I62" s="62"/>
      <c r="J62" s="75"/>
      <c r="K62" s="62"/>
      <c r="L62" s="75"/>
      <c r="M62" s="76" t="n">
        <f aca="false">SUM(J62,L62)</f>
        <v>0</v>
      </c>
    </row>
    <row r="63" customFormat="false" ht="15" hidden="false" customHeight="true" outlineLevel="0" collapsed="false">
      <c r="A63" s="73" t="n">
        <v>2083</v>
      </c>
      <c r="B63" s="74" t="n">
        <f aca="false">家計キャッシュフロー表!BI42</f>
        <v>57</v>
      </c>
      <c r="C63" s="74" t="n">
        <f aca="false">家計キャッシュフロー表!BI43</f>
        <v>57</v>
      </c>
      <c r="D63" s="74" t="n">
        <f aca="false">家計キャッシュフロー表!BI44</f>
        <v>57</v>
      </c>
      <c r="E63" s="74" t="n">
        <f aca="false">家計キャッシュフロー表!BI45</f>
        <v>57</v>
      </c>
      <c r="F63" s="74" t="n">
        <f aca="false">家計キャッシュフロー表!BI46</f>
        <v>57</v>
      </c>
      <c r="G63" s="74" t="n">
        <f aca="false">家計キャッシュフロー表!BI47</f>
        <v>57</v>
      </c>
      <c r="H63" s="74" t="n">
        <f aca="false">家計キャッシュフロー表!BI48</f>
        <v>57</v>
      </c>
      <c r="I63" s="58"/>
      <c r="J63" s="75"/>
      <c r="K63" s="62"/>
      <c r="L63" s="75"/>
      <c r="M63" s="76" t="n">
        <f aca="false">SUM(J63,L63)</f>
        <v>0</v>
      </c>
    </row>
    <row r="64" customFormat="false" ht="15" hidden="false" customHeight="true" outlineLevel="0" collapsed="false">
      <c r="A64" s="73" t="n">
        <v>2084</v>
      </c>
      <c r="B64" s="74" t="n">
        <f aca="false">家計キャッシュフロー表!BJ42</f>
        <v>58</v>
      </c>
      <c r="C64" s="74" t="n">
        <f aca="false">家計キャッシュフロー表!BJ43</f>
        <v>58</v>
      </c>
      <c r="D64" s="74" t="n">
        <f aca="false">家計キャッシュフロー表!BJ44</f>
        <v>58</v>
      </c>
      <c r="E64" s="74" t="n">
        <f aca="false">家計キャッシュフロー表!BJ45</f>
        <v>58</v>
      </c>
      <c r="F64" s="74" t="n">
        <f aca="false">家計キャッシュフロー表!BJ46</f>
        <v>58</v>
      </c>
      <c r="G64" s="74" t="n">
        <f aca="false">家計キャッシュフロー表!BJ47</f>
        <v>58</v>
      </c>
      <c r="H64" s="74" t="n">
        <f aca="false">家計キャッシュフロー表!BJ48</f>
        <v>58</v>
      </c>
      <c r="I64" s="62"/>
      <c r="J64" s="75"/>
      <c r="K64" s="62"/>
      <c r="L64" s="75"/>
      <c r="M64" s="76" t="n">
        <f aca="false">SUM(J64,L64)</f>
        <v>0</v>
      </c>
    </row>
    <row r="65" customFormat="false" ht="15" hidden="false" customHeight="true" outlineLevel="0" collapsed="false">
      <c r="A65" s="73" t="n">
        <v>2085</v>
      </c>
      <c r="B65" s="74" t="n">
        <f aca="false">家計キャッシュフロー表!BK42</f>
        <v>59</v>
      </c>
      <c r="C65" s="74" t="n">
        <f aca="false">家計キャッシュフロー表!BK43</f>
        <v>59</v>
      </c>
      <c r="D65" s="74" t="n">
        <f aca="false">家計キャッシュフロー表!BK44</f>
        <v>59</v>
      </c>
      <c r="E65" s="74" t="n">
        <f aca="false">家計キャッシュフロー表!BK45</f>
        <v>59</v>
      </c>
      <c r="F65" s="74" t="n">
        <f aca="false">家計キャッシュフロー表!BK46</f>
        <v>59</v>
      </c>
      <c r="G65" s="74" t="n">
        <f aca="false">家計キャッシュフロー表!BK47</f>
        <v>59</v>
      </c>
      <c r="H65" s="74" t="n">
        <f aca="false">家計キャッシュフロー表!BK48</f>
        <v>59</v>
      </c>
      <c r="I65" s="62"/>
      <c r="J65" s="75"/>
      <c r="K65" s="62"/>
      <c r="L65" s="75"/>
      <c r="M65" s="76" t="n">
        <f aca="false">SUM(J65,L65)</f>
        <v>0</v>
      </c>
    </row>
    <row r="66" customFormat="false" ht="15" hidden="false" customHeight="true" outlineLevel="0" collapsed="false">
      <c r="A66" s="73" t="n">
        <v>2086</v>
      </c>
      <c r="B66" s="74" t="n">
        <f aca="false">家計キャッシュフロー表!BL42</f>
        <v>60</v>
      </c>
      <c r="C66" s="74" t="n">
        <f aca="false">家計キャッシュフロー表!BL43</f>
        <v>60</v>
      </c>
      <c r="D66" s="74" t="n">
        <f aca="false">家計キャッシュフロー表!BL44</f>
        <v>60</v>
      </c>
      <c r="E66" s="74" t="n">
        <f aca="false">家計キャッシュフロー表!BL45</f>
        <v>60</v>
      </c>
      <c r="F66" s="74" t="n">
        <f aca="false">家計キャッシュフロー表!BL46</f>
        <v>60</v>
      </c>
      <c r="G66" s="74" t="n">
        <f aca="false">家計キャッシュフロー表!BL47</f>
        <v>60</v>
      </c>
      <c r="H66" s="74" t="n">
        <f aca="false">家計キャッシュフロー表!BL48</f>
        <v>60</v>
      </c>
      <c r="I66" s="62"/>
      <c r="J66" s="75"/>
      <c r="K66" s="62"/>
      <c r="L66" s="75"/>
      <c r="M66" s="76" t="n">
        <f aca="false">SUM(J66,L66)</f>
        <v>0</v>
      </c>
    </row>
    <row r="67" customFormat="false" ht="15" hidden="false" customHeight="true" outlineLevel="0" collapsed="false">
      <c r="A67" s="73" t="n">
        <v>2087</v>
      </c>
      <c r="B67" s="74" t="n">
        <f aca="false">家計キャッシュフロー表!BM42</f>
        <v>61</v>
      </c>
      <c r="C67" s="74" t="n">
        <f aca="false">家計キャッシュフロー表!BM43</f>
        <v>61</v>
      </c>
      <c r="D67" s="74" t="n">
        <f aca="false">家計キャッシュフロー表!BM44</f>
        <v>61</v>
      </c>
      <c r="E67" s="74" t="n">
        <f aca="false">家計キャッシュフロー表!BM45</f>
        <v>61</v>
      </c>
      <c r="F67" s="74" t="n">
        <f aca="false">家計キャッシュフロー表!BM46</f>
        <v>61</v>
      </c>
      <c r="G67" s="74" t="n">
        <f aca="false">家計キャッシュフロー表!BM47</f>
        <v>61</v>
      </c>
      <c r="H67" s="74" t="n">
        <f aca="false">家計キャッシュフロー表!BM48</f>
        <v>61</v>
      </c>
      <c r="I67" s="58"/>
      <c r="J67" s="75"/>
      <c r="K67" s="62"/>
      <c r="L67" s="75"/>
      <c r="M67" s="76" t="n">
        <f aca="false">SUM(J67,L67)</f>
        <v>0</v>
      </c>
    </row>
    <row r="68" customFormat="false" ht="15" hidden="false" customHeight="true" outlineLevel="0" collapsed="false">
      <c r="A68" s="73" t="n">
        <v>2088</v>
      </c>
      <c r="B68" s="74" t="n">
        <f aca="false">家計キャッシュフロー表!BN42</f>
        <v>62</v>
      </c>
      <c r="C68" s="74" t="n">
        <f aca="false">家計キャッシュフロー表!BN43</f>
        <v>62</v>
      </c>
      <c r="D68" s="74" t="n">
        <f aca="false">家計キャッシュフロー表!BN44</f>
        <v>62</v>
      </c>
      <c r="E68" s="74" t="n">
        <f aca="false">家計キャッシュフロー表!BN45</f>
        <v>62</v>
      </c>
      <c r="F68" s="74" t="n">
        <f aca="false">家計キャッシュフロー表!BN46</f>
        <v>62</v>
      </c>
      <c r="G68" s="74" t="n">
        <f aca="false">家計キャッシュフロー表!BN47</f>
        <v>62</v>
      </c>
      <c r="H68" s="74" t="n">
        <f aca="false">家計キャッシュフロー表!BN48</f>
        <v>62</v>
      </c>
      <c r="I68" s="62"/>
      <c r="J68" s="75"/>
      <c r="K68" s="62"/>
      <c r="L68" s="75"/>
      <c r="M68" s="76" t="n">
        <f aca="false">SUM(J68,L68)</f>
        <v>0</v>
      </c>
    </row>
    <row r="69" customFormat="false" ht="15" hidden="false" customHeight="true" outlineLevel="0" collapsed="false">
      <c r="A69" s="73" t="n">
        <v>2089</v>
      </c>
      <c r="B69" s="74" t="n">
        <f aca="false">家計キャッシュフロー表!BO42</f>
        <v>63</v>
      </c>
      <c r="C69" s="74" t="n">
        <f aca="false">家計キャッシュフロー表!BO43</f>
        <v>63</v>
      </c>
      <c r="D69" s="74" t="n">
        <f aca="false">家計キャッシュフロー表!BO44</f>
        <v>63</v>
      </c>
      <c r="E69" s="74" t="n">
        <f aca="false">家計キャッシュフロー表!BO45</f>
        <v>63</v>
      </c>
      <c r="F69" s="74" t="n">
        <f aca="false">家計キャッシュフロー表!BO46</f>
        <v>63</v>
      </c>
      <c r="G69" s="74" t="n">
        <f aca="false">家計キャッシュフロー表!BO47</f>
        <v>63</v>
      </c>
      <c r="H69" s="74" t="n">
        <f aca="false">家計キャッシュフロー表!BO48</f>
        <v>63</v>
      </c>
      <c r="I69" s="62"/>
      <c r="J69" s="75"/>
      <c r="K69" s="62"/>
      <c r="L69" s="75"/>
      <c r="M69" s="76" t="n">
        <f aca="false">SUM(J69,L69)</f>
        <v>0</v>
      </c>
    </row>
    <row r="70" customFormat="false" ht="15" hidden="false" customHeight="true" outlineLevel="0" collapsed="false">
      <c r="A70" s="73" t="n">
        <v>2090</v>
      </c>
      <c r="B70" s="74" t="n">
        <f aca="false">家計キャッシュフロー表!BP42</f>
        <v>64</v>
      </c>
      <c r="C70" s="74" t="n">
        <f aca="false">家計キャッシュフロー表!BP43</f>
        <v>64</v>
      </c>
      <c r="D70" s="74" t="n">
        <f aca="false">家計キャッシュフロー表!BP44</f>
        <v>64</v>
      </c>
      <c r="E70" s="74" t="n">
        <f aca="false">家計キャッシュフロー表!BP45</f>
        <v>64</v>
      </c>
      <c r="F70" s="74" t="n">
        <f aca="false">家計キャッシュフロー表!BP46</f>
        <v>64</v>
      </c>
      <c r="G70" s="74" t="n">
        <f aca="false">家計キャッシュフロー表!BP47</f>
        <v>64</v>
      </c>
      <c r="H70" s="74" t="n">
        <f aca="false">家計キャッシュフロー表!BP48</f>
        <v>64</v>
      </c>
      <c r="I70" s="62"/>
      <c r="J70" s="75"/>
      <c r="K70" s="62"/>
      <c r="L70" s="75"/>
      <c r="M70" s="76" t="n">
        <f aca="false">SUM(J70,L70)</f>
        <v>0</v>
      </c>
    </row>
    <row r="71" customFormat="false" ht="15" hidden="false" customHeight="true" outlineLevel="0" collapsed="false">
      <c r="A71" s="73" t="n">
        <v>2091</v>
      </c>
      <c r="B71" s="74" t="n">
        <f aca="false">家計キャッシュフロー表!BQ42</f>
        <v>65</v>
      </c>
      <c r="C71" s="74" t="n">
        <f aca="false">家計キャッシュフロー表!BQ43</f>
        <v>65</v>
      </c>
      <c r="D71" s="74" t="n">
        <f aca="false">家計キャッシュフロー表!BQ44</f>
        <v>65</v>
      </c>
      <c r="E71" s="74" t="n">
        <f aca="false">家計キャッシュフロー表!BQ45</f>
        <v>65</v>
      </c>
      <c r="F71" s="74" t="n">
        <f aca="false">家計キャッシュフロー表!BQ46</f>
        <v>65</v>
      </c>
      <c r="G71" s="74" t="n">
        <f aca="false">家計キャッシュフロー表!BQ47</f>
        <v>65</v>
      </c>
      <c r="H71" s="74" t="n">
        <f aca="false">家計キャッシュフロー表!BQ48</f>
        <v>65</v>
      </c>
      <c r="I71" s="62"/>
      <c r="J71" s="75"/>
      <c r="K71" s="62"/>
      <c r="L71" s="75"/>
      <c r="M71" s="76" t="n">
        <f aca="false">SUM(J71,L71)</f>
        <v>0</v>
      </c>
    </row>
    <row r="72" customFormat="false" ht="15" hidden="false" customHeight="true" outlineLevel="0" collapsed="false">
      <c r="A72" s="73" t="n">
        <v>2092</v>
      </c>
      <c r="B72" s="74" t="n">
        <f aca="false">家計キャッシュフロー表!BR42</f>
        <v>66</v>
      </c>
      <c r="C72" s="74" t="n">
        <f aca="false">家計キャッシュフロー表!BR43</f>
        <v>66</v>
      </c>
      <c r="D72" s="74" t="n">
        <f aca="false">家計キャッシュフロー表!BR44</f>
        <v>66</v>
      </c>
      <c r="E72" s="74" t="n">
        <f aca="false">家計キャッシュフロー表!BR45</f>
        <v>66</v>
      </c>
      <c r="F72" s="74" t="n">
        <f aca="false">家計キャッシュフロー表!BR46</f>
        <v>66</v>
      </c>
      <c r="G72" s="74" t="n">
        <f aca="false">家計キャッシュフロー表!BR47</f>
        <v>66</v>
      </c>
      <c r="H72" s="74" t="n">
        <f aca="false">家計キャッシュフロー表!BR48</f>
        <v>66</v>
      </c>
      <c r="I72" s="62"/>
      <c r="J72" s="75"/>
      <c r="K72" s="62"/>
      <c r="L72" s="75"/>
      <c r="M72" s="76" t="n">
        <f aca="false">SUM(J72,L72)</f>
        <v>0</v>
      </c>
    </row>
    <row r="73" customFormat="false" ht="15" hidden="false" customHeight="true" outlineLevel="0" collapsed="false">
      <c r="A73" s="73" t="n">
        <v>2093</v>
      </c>
      <c r="B73" s="74" t="n">
        <f aca="false">家計キャッシュフロー表!BS42</f>
        <v>67</v>
      </c>
      <c r="C73" s="74" t="n">
        <f aca="false">家計キャッシュフロー表!BS43</f>
        <v>67</v>
      </c>
      <c r="D73" s="74" t="n">
        <f aca="false">家計キャッシュフロー表!BS44</f>
        <v>67</v>
      </c>
      <c r="E73" s="74" t="n">
        <f aca="false">家計キャッシュフロー表!BS45</f>
        <v>67</v>
      </c>
      <c r="F73" s="74" t="n">
        <f aca="false">家計キャッシュフロー表!BS46</f>
        <v>67</v>
      </c>
      <c r="G73" s="74" t="n">
        <f aca="false">家計キャッシュフロー表!BS47</f>
        <v>67</v>
      </c>
      <c r="H73" s="74" t="n">
        <f aca="false">家計キャッシュフロー表!BS48</f>
        <v>67</v>
      </c>
      <c r="I73" s="62"/>
      <c r="J73" s="75"/>
      <c r="K73" s="62"/>
      <c r="L73" s="75"/>
      <c r="M73" s="76" t="n">
        <f aca="false">SUM(J73,L73)</f>
        <v>0</v>
      </c>
    </row>
    <row r="74" customFormat="false" ht="15" hidden="false" customHeight="true" outlineLevel="0" collapsed="false">
      <c r="A74" s="73" t="n">
        <v>2094</v>
      </c>
      <c r="B74" s="74" t="n">
        <f aca="false">家計キャッシュフロー表!BT42</f>
        <v>68</v>
      </c>
      <c r="C74" s="74" t="n">
        <f aca="false">家計キャッシュフロー表!BT43</f>
        <v>68</v>
      </c>
      <c r="D74" s="74" t="n">
        <f aca="false">家計キャッシュフロー表!BT44</f>
        <v>68</v>
      </c>
      <c r="E74" s="74" t="n">
        <f aca="false">家計キャッシュフロー表!BT45</f>
        <v>68</v>
      </c>
      <c r="F74" s="74" t="n">
        <f aca="false">家計キャッシュフロー表!BT46</f>
        <v>68</v>
      </c>
      <c r="G74" s="74" t="n">
        <f aca="false">家計キャッシュフロー表!BT47</f>
        <v>68</v>
      </c>
      <c r="H74" s="74" t="n">
        <f aca="false">家計キャッシュフロー表!BT48</f>
        <v>68</v>
      </c>
      <c r="I74" s="62"/>
      <c r="J74" s="75"/>
      <c r="K74" s="62"/>
      <c r="L74" s="75"/>
      <c r="M74" s="76" t="n">
        <f aca="false">SUM(J74,L74)</f>
        <v>0</v>
      </c>
    </row>
    <row r="75" customFormat="false" ht="15" hidden="false" customHeight="true" outlineLevel="0" collapsed="false">
      <c r="A75" s="73" t="n">
        <v>2095</v>
      </c>
      <c r="B75" s="74" t="n">
        <f aca="false">家計キャッシュフロー表!BU42</f>
        <v>69</v>
      </c>
      <c r="C75" s="74" t="n">
        <f aca="false">家計キャッシュフロー表!BU43</f>
        <v>69</v>
      </c>
      <c r="D75" s="74" t="n">
        <f aca="false">家計キャッシュフロー表!BU44</f>
        <v>69</v>
      </c>
      <c r="E75" s="74" t="n">
        <f aca="false">家計キャッシュフロー表!BU45</f>
        <v>69</v>
      </c>
      <c r="F75" s="74" t="n">
        <f aca="false">家計キャッシュフロー表!BU46</f>
        <v>69</v>
      </c>
      <c r="G75" s="74" t="n">
        <f aca="false">家計キャッシュフロー表!BU47</f>
        <v>69</v>
      </c>
      <c r="H75" s="74" t="n">
        <f aca="false">家計キャッシュフロー表!BU48</f>
        <v>69</v>
      </c>
      <c r="I75" s="62"/>
      <c r="J75" s="75"/>
      <c r="K75" s="62"/>
      <c r="L75" s="75"/>
      <c r="M75" s="76" t="n">
        <f aca="false">SUM(J75,L75)</f>
        <v>0</v>
      </c>
    </row>
    <row r="76" customFormat="false" ht="15" hidden="false" customHeight="true" outlineLevel="0" collapsed="false">
      <c r="A76" s="73" t="n">
        <v>2096</v>
      </c>
      <c r="B76" s="74" t="n">
        <f aca="false">家計キャッシュフロー表!BV42</f>
        <v>70</v>
      </c>
      <c r="C76" s="74" t="n">
        <f aca="false">家計キャッシュフロー表!BV43</f>
        <v>70</v>
      </c>
      <c r="D76" s="74" t="n">
        <f aca="false">家計キャッシュフロー表!BV44</f>
        <v>70</v>
      </c>
      <c r="E76" s="74" t="n">
        <f aca="false">家計キャッシュフロー表!BV45</f>
        <v>70</v>
      </c>
      <c r="F76" s="74" t="n">
        <f aca="false">家計キャッシュフロー表!BV46</f>
        <v>70</v>
      </c>
      <c r="G76" s="74" t="n">
        <f aca="false">家計キャッシュフロー表!BV47</f>
        <v>70</v>
      </c>
      <c r="H76" s="74" t="n">
        <f aca="false">家計キャッシュフロー表!BV48</f>
        <v>70</v>
      </c>
      <c r="I76" s="62"/>
      <c r="J76" s="75"/>
      <c r="K76" s="62"/>
      <c r="L76" s="75"/>
      <c r="M76" s="76" t="n">
        <f aca="false">SUM(J76,L76)</f>
        <v>0</v>
      </c>
    </row>
    <row r="77" customFormat="false" ht="15" hidden="false" customHeight="true" outlineLevel="0" collapsed="false">
      <c r="A77" s="73" t="n">
        <v>2097</v>
      </c>
      <c r="B77" s="74" t="n">
        <f aca="false">家計キャッシュフロー表!BW42</f>
        <v>71</v>
      </c>
      <c r="C77" s="74" t="n">
        <f aca="false">家計キャッシュフロー表!BW43</f>
        <v>71</v>
      </c>
      <c r="D77" s="74" t="n">
        <f aca="false">家計キャッシュフロー表!BW44</f>
        <v>71</v>
      </c>
      <c r="E77" s="74" t="n">
        <f aca="false">家計キャッシュフロー表!BW45</f>
        <v>71</v>
      </c>
      <c r="F77" s="74" t="n">
        <f aca="false">家計キャッシュフロー表!BW46</f>
        <v>71</v>
      </c>
      <c r="G77" s="74" t="n">
        <f aca="false">家計キャッシュフロー表!BW47</f>
        <v>71</v>
      </c>
      <c r="H77" s="74" t="n">
        <f aca="false">家計キャッシュフロー表!BW48</f>
        <v>71</v>
      </c>
      <c r="I77" s="62"/>
      <c r="J77" s="75"/>
      <c r="K77" s="62"/>
      <c r="L77" s="75"/>
      <c r="M77" s="76" t="n">
        <f aca="false">SUM(J77,L77)</f>
        <v>0</v>
      </c>
    </row>
    <row r="78" customFormat="false" ht="15" hidden="false" customHeight="true" outlineLevel="0" collapsed="false">
      <c r="A78" s="73" t="n">
        <v>2098</v>
      </c>
      <c r="B78" s="74" t="n">
        <f aca="false">家計キャッシュフロー表!BX42</f>
        <v>72</v>
      </c>
      <c r="C78" s="74" t="n">
        <f aca="false">家計キャッシュフロー表!BX43</f>
        <v>72</v>
      </c>
      <c r="D78" s="74" t="n">
        <f aca="false">家計キャッシュフロー表!BX44</f>
        <v>72</v>
      </c>
      <c r="E78" s="74" t="n">
        <f aca="false">家計キャッシュフロー表!BX45</f>
        <v>72</v>
      </c>
      <c r="F78" s="74" t="n">
        <f aca="false">家計キャッシュフロー表!BX46</f>
        <v>72</v>
      </c>
      <c r="G78" s="74" t="n">
        <f aca="false">家計キャッシュフロー表!BX47</f>
        <v>72</v>
      </c>
      <c r="H78" s="74" t="n">
        <f aca="false">家計キャッシュフロー表!BX48</f>
        <v>72</v>
      </c>
      <c r="I78" s="62"/>
      <c r="J78" s="75"/>
      <c r="K78" s="62"/>
      <c r="L78" s="75"/>
      <c r="M78" s="76" t="n">
        <f aca="false">SUM(J78,L78)</f>
        <v>0</v>
      </c>
    </row>
    <row r="79" customFormat="false" ht="15" hidden="false" customHeight="true" outlineLevel="0" collapsed="false">
      <c r="A79" s="73" t="n">
        <v>2099</v>
      </c>
      <c r="B79" s="74" t="n">
        <f aca="false">家計キャッシュフロー表!BY42</f>
        <v>73</v>
      </c>
      <c r="C79" s="74" t="n">
        <f aca="false">家計キャッシュフロー表!BY43</f>
        <v>73</v>
      </c>
      <c r="D79" s="74" t="n">
        <f aca="false">家計キャッシュフロー表!BY44</f>
        <v>73</v>
      </c>
      <c r="E79" s="74" t="n">
        <f aca="false">家計キャッシュフロー表!BY45</f>
        <v>73</v>
      </c>
      <c r="F79" s="74" t="n">
        <f aca="false">家計キャッシュフロー表!BY46</f>
        <v>73</v>
      </c>
      <c r="G79" s="74" t="n">
        <f aca="false">家計キャッシュフロー表!BY47</f>
        <v>73</v>
      </c>
      <c r="H79" s="74" t="n">
        <f aca="false">家計キャッシュフロー表!BY48</f>
        <v>73</v>
      </c>
      <c r="I79" s="62"/>
      <c r="J79" s="75"/>
      <c r="K79" s="62"/>
      <c r="L79" s="75"/>
      <c r="M79" s="76" t="n">
        <f aca="false">SUM(J79,L79)</f>
        <v>0</v>
      </c>
    </row>
    <row r="80" customFormat="false" ht="15" hidden="false" customHeight="true" outlineLevel="0" collapsed="false">
      <c r="A80" s="73" t="n">
        <v>2100</v>
      </c>
      <c r="B80" s="74" t="n">
        <f aca="false">家計キャッシュフロー表!BZ42</f>
        <v>74</v>
      </c>
      <c r="C80" s="74" t="n">
        <f aca="false">家計キャッシュフロー表!BZ43</f>
        <v>74</v>
      </c>
      <c r="D80" s="74" t="n">
        <f aca="false">家計キャッシュフロー表!BZ44</f>
        <v>74</v>
      </c>
      <c r="E80" s="74" t="n">
        <f aca="false">家計キャッシュフロー表!BZ45</f>
        <v>74</v>
      </c>
      <c r="F80" s="74" t="n">
        <f aca="false">家計キャッシュフロー表!BZ46</f>
        <v>74</v>
      </c>
      <c r="G80" s="74" t="n">
        <f aca="false">家計キャッシュフロー表!BZ47</f>
        <v>74</v>
      </c>
      <c r="H80" s="74" t="n">
        <f aca="false">家計キャッシュフロー表!BZ48</f>
        <v>74</v>
      </c>
      <c r="I80" s="62"/>
      <c r="J80" s="75"/>
      <c r="K80" s="62"/>
      <c r="L80" s="75"/>
      <c r="M80" s="76" t="n">
        <f aca="false">SUM(J80,L80)</f>
        <v>0</v>
      </c>
    </row>
    <row r="81" customFormat="false" ht="15" hidden="false" customHeight="true" outlineLevel="0" collapsed="false">
      <c r="A81" s="73" t="n">
        <v>2101</v>
      </c>
      <c r="B81" s="74" t="n">
        <f aca="false">家計キャッシュフロー表!CA42</f>
        <v>75</v>
      </c>
      <c r="C81" s="74" t="n">
        <f aca="false">家計キャッシュフロー表!CA43</f>
        <v>75</v>
      </c>
      <c r="D81" s="74" t="n">
        <f aca="false">家計キャッシュフロー表!CA44</f>
        <v>75</v>
      </c>
      <c r="E81" s="74" t="n">
        <f aca="false">家計キャッシュフロー表!CA45</f>
        <v>75</v>
      </c>
      <c r="F81" s="74" t="n">
        <f aca="false">家計キャッシュフロー表!CA46</f>
        <v>75</v>
      </c>
      <c r="G81" s="74" t="n">
        <f aca="false">家計キャッシュフロー表!CA47</f>
        <v>75</v>
      </c>
      <c r="H81" s="74" t="n">
        <f aca="false">家計キャッシュフロー表!CA48</f>
        <v>75</v>
      </c>
      <c r="I81" s="62"/>
      <c r="J81" s="75"/>
      <c r="K81" s="62"/>
      <c r="L81" s="75"/>
      <c r="M81" s="76" t="n">
        <f aca="false">SUM(J81,L81)</f>
        <v>0</v>
      </c>
    </row>
    <row r="82" customFormat="false" ht="15" hidden="false" customHeight="true" outlineLevel="0" collapsed="false">
      <c r="A82" s="73" t="n">
        <v>2102</v>
      </c>
      <c r="B82" s="74" t="n">
        <f aca="false">家計キャッシュフロー表!CB42</f>
        <v>76</v>
      </c>
      <c r="C82" s="74" t="n">
        <f aca="false">家計キャッシュフロー表!CB43</f>
        <v>76</v>
      </c>
      <c r="D82" s="74" t="n">
        <f aca="false">家計キャッシュフロー表!CB44</f>
        <v>76</v>
      </c>
      <c r="E82" s="74" t="n">
        <f aca="false">家計キャッシュフロー表!CB45</f>
        <v>76</v>
      </c>
      <c r="F82" s="74" t="n">
        <f aca="false">家計キャッシュフロー表!CB46</f>
        <v>76</v>
      </c>
      <c r="G82" s="74" t="n">
        <f aca="false">家計キャッシュフロー表!CB47</f>
        <v>76</v>
      </c>
      <c r="H82" s="74" t="n">
        <f aca="false">家計キャッシュフロー表!CB48</f>
        <v>76</v>
      </c>
      <c r="I82" s="62"/>
      <c r="J82" s="75"/>
      <c r="K82" s="62"/>
      <c r="L82" s="75"/>
      <c r="M82" s="76" t="n">
        <f aca="false">SUM(J82,L82)</f>
        <v>0</v>
      </c>
    </row>
    <row r="83" customFormat="false" ht="15" hidden="false" customHeight="true" outlineLevel="0" collapsed="false">
      <c r="A83" s="73" t="n">
        <v>2103</v>
      </c>
      <c r="B83" s="74" t="n">
        <f aca="false">家計キャッシュフロー表!CC42</f>
        <v>77</v>
      </c>
      <c r="C83" s="74" t="n">
        <f aca="false">家計キャッシュフロー表!CC43</f>
        <v>77</v>
      </c>
      <c r="D83" s="74" t="n">
        <f aca="false">家計キャッシュフロー表!CC44</f>
        <v>77</v>
      </c>
      <c r="E83" s="74" t="n">
        <f aca="false">家計キャッシュフロー表!CC45</f>
        <v>77</v>
      </c>
      <c r="F83" s="74" t="n">
        <f aca="false">家計キャッシュフロー表!CC46</f>
        <v>77</v>
      </c>
      <c r="G83" s="74" t="n">
        <f aca="false">家計キャッシュフロー表!CC47</f>
        <v>77</v>
      </c>
      <c r="H83" s="74" t="n">
        <f aca="false">家計キャッシュフロー表!CC48</f>
        <v>77</v>
      </c>
      <c r="I83" s="62"/>
      <c r="J83" s="75"/>
      <c r="K83" s="62"/>
      <c r="L83" s="75"/>
      <c r="M83" s="76" t="n">
        <f aca="false">SUM(J83,L83)</f>
        <v>0</v>
      </c>
    </row>
    <row r="84" customFormat="false" ht="15" hidden="false" customHeight="true" outlineLevel="0" collapsed="false">
      <c r="A84" s="73" t="n">
        <v>2104</v>
      </c>
      <c r="B84" s="74" t="n">
        <f aca="false">家計キャッシュフロー表!CD42</f>
        <v>78</v>
      </c>
      <c r="C84" s="74" t="n">
        <f aca="false">家計キャッシュフロー表!CD43</f>
        <v>78</v>
      </c>
      <c r="D84" s="74" t="n">
        <f aca="false">家計キャッシュフロー表!CD44</f>
        <v>78</v>
      </c>
      <c r="E84" s="74" t="n">
        <f aca="false">家計キャッシュフロー表!CD45</f>
        <v>78</v>
      </c>
      <c r="F84" s="74" t="n">
        <f aca="false">家計キャッシュフロー表!CD46</f>
        <v>78</v>
      </c>
      <c r="G84" s="74" t="n">
        <f aca="false">家計キャッシュフロー表!CD47</f>
        <v>78</v>
      </c>
      <c r="H84" s="74" t="n">
        <f aca="false">家計キャッシュフロー表!CD48</f>
        <v>78</v>
      </c>
      <c r="I84" s="62"/>
      <c r="J84" s="75"/>
      <c r="K84" s="62"/>
      <c r="L84" s="75"/>
      <c r="M84" s="76" t="n">
        <f aca="false">SUM(J84,L84)</f>
        <v>0</v>
      </c>
    </row>
    <row r="85" customFormat="false" ht="15" hidden="false" customHeight="true" outlineLevel="0" collapsed="false">
      <c r="A85" s="73" t="n">
        <v>2105</v>
      </c>
      <c r="B85" s="74" t="n">
        <f aca="false">家計キャッシュフロー表!CE42</f>
        <v>79</v>
      </c>
      <c r="C85" s="74" t="n">
        <f aca="false">家計キャッシュフロー表!CE43</f>
        <v>79</v>
      </c>
      <c r="D85" s="74" t="n">
        <f aca="false">家計キャッシュフロー表!CE44</f>
        <v>79</v>
      </c>
      <c r="E85" s="74" t="n">
        <f aca="false">家計キャッシュフロー表!CE45</f>
        <v>79</v>
      </c>
      <c r="F85" s="74" t="n">
        <f aca="false">家計キャッシュフロー表!CE46</f>
        <v>79</v>
      </c>
      <c r="G85" s="74" t="n">
        <f aca="false">家計キャッシュフロー表!CE47</f>
        <v>79</v>
      </c>
      <c r="H85" s="74" t="n">
        <f aca="false">家計キャッシュフロー表!CE48</f>
        <v>79</v>
      </c>
      <c r="I85" s="62"/>
      <c r="J85" s="75"/>
      <c r="K85" s="62"/>
      <c r="L85" s="75"/>
      <c r="M85" s="76" t="n">
        <f aca="false">SUM(J85,L85)</f>
        <v>0</v>
      </c>
    </row>
    <row r="86" customFormat="false" ht="15" hidden="false" customHeight="true" outlineLevel="0" collapsed="false">
      <c r="A86" s="73" t="n">
        <v>2106</v>
      </c>
      <c r="B86" s="74" t="n">
        <f aca="false">家計キャッシュフロー表!CF42</f>
        <v>80</v>
      </c>
      <c r="C86" s="74" t="n">
        <f aca="false">家計キャッシュフロー表!CF43</f>
        <v>80</v>
      </c>
      <c r="D86" s="74" t="n">
        <f aca="false">家計キャッシュフロー表!CF44</f>
        <v>80</v>
      </c>
      <c r="E86" s="74" t="n">
        <f aca="false">家計キャッシュフロー表!CF45</f>
        <v>80</v>
      </c>
      <c r="F86" s="74" t="n">
        <f aca="false">家計キャッシュフロー表!CF46</f>
        <v>80</v>
      </c>
      <c r="G86" s="74" t="n">
        <f aca="false">家計キャッシュフロー表!CF47</f>
        <v>80</v>
      </c>
      <c r="H86" s="74" t="n">
        <f aca="false">家計キャッシュフロー表!CF48</f>
        <v>80</v>
      </c>
      <c r="I86" s="62"/>
      <c r="J86" s="75"/>
      <c r="K86" s="62"/>
      <c r="L86" s="75"/>
      <c r="M86" s="76" t="n">
        <f aca="false">SUM(J86,L86)</f>
        <v>0</v>
      </c>
    </row>
    <row r="87" customFormat="false" ht="15" hidden="false" customHeight="true" outlineLevel="0" collapsed="false">
      <c r="A87" s="73" t="n">
        <v>2107</v>
      </c>
      <c r="B87" s="74" t="n">
        <f aca="false">家計キャッシュフロー表!CG42</f>
        <v>81</v>
      </c>
      <c r="C87" s="74" t="n">
        <f aca="false">家計キャッシュフロー表!CG43</f>
        <v>81</v>
      </c>
      <c r="D87" s="74" t="n">
        <f aca="false">家計キャッシュフロー表!CG44</f>
        <v>81</v>
      </c>
      <c r="E87" s="74" t="n">
        <f aca="false">家計キャッシュフロー表!CG45</f>
        <v>81</v>
      </c>
      <c r="F87" s="74" t="n">
        <f aca="false">家計キャッシュフロー表!CG46</f>
        <v>81</v>
      </c>
      <c r="G87" s="74" t="n">
        <f aca="false">家計キャッシュフロー表!CG47</f>
        <v>81</v>
      </c>
      <c r="H87" s="74" t="n">
        <f aca="false">家計キャッシュフロー表!CG48</f>
        <v>81</v>
      </c>
      <c r="I87" s="62"/>
      <c r="J87" s="75"/>
      <c r="K87" s="62"/>
      <c r="L87" s="75"/>
      <c r="M87" s="76" t="n">
        <f aca="false">SUM(J87,L87)</f>
        <v>0</v>
      </c>
    </row>
    <row r="88" customFormat="false" ht="15" hidden="false" customHeight="true" outlineLevel="0" collapsed="false">
      <c r="A88" s="73" t="n">
        <v>2108</v>
      </c>
      <c r="B88" s="74" t="n">
        <f aca="false">家計キャッシュフロー表!CH42</f>
        <v>82</v>
      </c>
      <c r="C88" s="74" t="n">
        <f aca="false">家計キャッシュフロー表!CH43</f>
        <v>82</v>
      </c>
      <c r="D88" s="74" t="n">
        <f aca="false">家計キャッシュフロー表!CH44</f>
        <v>82</v>
      </c>
      <c r="E88" s="74" t="n">
        <f aca="false">家計キャッシュフロー表!CH45</f>
        <v>82</v>
      </c>
      <c r="F88" s="74" t="n">
        <f aca="false">家計キャッシュフロー表!CH46</f>
        <v>82</v>
      </c>
      <c r="G88" s="74" t="n">
        <f aca="false">家計キャッシュフロー表!CH47</f>
        <v>82</v>
      </c>
      <c r="H88" s="74" t="n">
        <f aca="false">家計キャッシュフロー表!CH48</f>
        <v>82</v>
      </c>
      <c r="I88" s="62"/>
      <c r="J88" s="75"/>
      <c r="K88" s="62"/>
      <c r="L88" s="75"/>
      <c r="M88" s="76" t="n">
        <f aca="false">SUM(J88,L88)</f>
        <v>0</v>
      </c>
    </row>
    <row r="89" customFormat="false" ht="15" hidden="false" customHeight="true" outlineLevel="0" collapsed="false">
      <c r="A89" s="5"/>
      <c r="B89" s="5"/>
      <c r="C89" s="5"/>
      <c r="D89" s="5"/>
      <c r="E89" s="5"/>
      <c r="F89" s="5"/>
      <c r="G89" s="5"/>
      <c r="H89" s="5"/>
      <c r="I89" s="5"/>
      <c r="J89" s="5"/>
      <c r="K89" s="5"/>
      <c r="L89" s="5"/>
      <c r="M89" s="5"/>
    </row>
    <row r="90" customFormat="false" ht="15" hidden="false" customHeight="true" outlineLevel="0" collapsed="false">
      <c r="A90" s="50" t="s">
        <v>165</v>
      </c>
      <c r="B90" s="5"/>
      <c r="C90" s="5"/>
      <c r="D90" s="5"/>
      <c r="E90" s="5"/>
      <c r="F90" s="5"/>
      <c r="G90" s="5"/>
      <c r="H90" s="5"/>
      <c r="I90" s="5"/>
      <c r="J90" s="5"/>
      <c r="K90" s="5"/>
      <c r="L90" s="5"/>
      <c r="M90" s="5"/>
    </row>
    <row r="91" customFormat="false" ht="16.5" hidden="false" customHeight="true" outlineLevel="0" collapsed="false">
      <c r="A91" s="64" t="s">
        <v>166</v>
      </c>
      <c r="B91" s="5"/>
      <c r="C91" s="5"/>
      <c r="D91" s="5"/>
      <c r="E91" s="5"/>
      <c r="F91" s="5"/>
      <c r="G91" s="5"/>
      <c r="H91" s="5"/>
      <c r="I91" s="5"/>
      <c r="J91" s="5"/>
      <c r="K91" s="5"/>
      <c r="L91" s="5"/>
      <c r="M91" s="5"/>
    </row>
    <row r="92" customFormat="false" ht="15" hidden="false" customHeight="true" outlineLevel="0" collapsed="false">
      <c r="A92" s="65" t="s">
        <v>167</v>
      </c>
      <c r="B92" s="5"/>
      <c r="C92" s="5"/>
      <c r="D92" s="5"/>
      <c r="E92" s="5"/>
      <c r="F92" s="5"/>
      <c r="G92" s="5"/>
      <c r="H92" s="5"/>
      <c r="I92" s="5"/>
      <c r="J92" s="5"/>
      <c r="K92" s="5"/>
      <c r="L92" s="5"/>
      <c r="M92" s="5"/>
    </row>
    <row r="93" customFormat="false" ht="15" hidden="false" customHeight="true" outlineLevel="0" collapsed="false">
      <c r="A93" s="5"/>
      <c r="B93" s="5"/>
      <c r="C93" s="5"/>
      <c r="D93" s="5"/>
      <c r="E93" s="5"/>
      <c r="F93" s="5"/>
      <c r="G93" s="5"/>
      <c r="H93" s="5"/>
      <c r="I93" s="5"/>
      <c r="J93" s="5"/>
      <c r="K93" s="5"/>
      <c r="L93" s="5"/>
      <c r="M93" s="5"/>
    </row>
    <row r="94" customFormat="false" ht="15" hidden="false" customHeight="true" outlineLevel="0" collapsed="false">
      <c r="A94" s="5"/>
      <c r="B94" s="5"/>
      <c r="C94" s="5"/>
      <c r="D94" s="5"/>
      <c r="E94" s="5"/>
      <c r="F94" s="5"/>
      <c r="G94" s="5"/>
      <c r="H94" s="5"/>
      <c r="I94" s="5"/>
      <c r="J94" s="5"/>
      <c r="K94" s="5"/>
      <c r="L94" s="5"/>
      <c r="M94" s="5"/>
    </row>
    <row r="95" customFormat="false" ht="15" hidden="false" customHeight="true" outlineLevel="0" collapsed="false">
      <c r="A95" s="5"/>
      <c r="B95" s="5"/>
      <c r="C95" s="5"/>
      <c r="D95" s="5"/>
      <c r="E95" s="5"/>
      <c r="F95" s="5"/>
      <c r="G95" s="5"/>
      <c r="H95" s="5"/>
      <c r="I95" s="5"/>
      <c r="J95" s="5"/>
      <c r="K95" s="5"/>
      <c r="L95" s="5"/>
      <c r="M95" s="5"/>
    </row>
  </sheetData>
  <sheetProtection sheet="true"/>
  <mergeCells count="2">
    <mergeCell ref="A3:M3"/>
    <mergeCell ref="A4:M4"/>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4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1" width="4"/>
    <col collapsed="false" customWidth="true" hidden="false" outlineLevel="0" max="2" min="2" style="1" width="30"/>
    <col collapsed="false" customWidth="true" hidden="false" outlineLevel="0" max="3" min="3" style="1" width="12"/>
    <col collapsed="false" customWidth="true" hidden="false" outlineLevel="0" max="4" min="4" style="1" width="48"/>
  </cols>
  <sheetData>
    <row r="1" customFormat="false" ht="25.5" hidden="false" customHeight="true" outlineLevel="0" collapsed="false">
      <c r="A1" s="9" t="s">
        <v>168</v>
      </c>
      <c r="B1" s="3"/>
      <c r="C1" s="3"/>
      <c r="D1" s="3"/>
    </row>
    <row r="2" customFormat="false" ht="15" hidden="false" customHeight="true" outlineLevel="0" collapsed="false">
      <c r="A2" s="4" t="s">
        <v>1</v>
      </c>
      <c r="B2" s="5"/>
      <c r="C2" s="5"/>
      <c r="D2" s="5"/>
    </row>
    <row r="3" customFormat="false" ht="78" hidden="false" customHeight="true" outlineLevel="0" collapsed="false">
      <c r="A3" s="18" t="s">
        <v>169</v>
      </c>
      <c r="B3" s="18"/>
      <c r="C3" s="18"/>
      <c r="D3" s="18"/>
    </row>
    <row r="4" customFormat="false" ht="39.75" hidden="false" customHeight="true" outlineLevel="0" collapsed="false">
      <c r="A4" s="19" t="s">
        <v>170</v>
      </c>
      <c r="B4" s="19"/>
      <c r="C4" s="19"/>
      <c r="D4" s="19"/>
    </row>
    <row r="5" customFormat="false" ht="27.75" hidden="false" customHeight="true" outlineLevel="0" collapsed="false">
      <c r="A5" s="66" t="s">
        <v>108</v>
      </c>
      <c r="B5" s="67" t="s">
        <v>109</v>
      </c>
      <c r="C5" s="67" t="s">
        <v>171</v>
      </c>
      <c r="D5" s="67" t="s">
        <v>172</v>
      </c>
    </row>
    <row r="6" customFormat="false" ht="15" hidden="false" customHeight="true" outlineLevel="0" collapsed="false">
      <c r="A6" s="68" t="n">
        <v>1</v>
      </c>
      <c r="B6" s="69" t="s">
        <v>173</v>
      </c>
      <c r="C6" s="77" t="n">
        <v>520</v>
      </c>
      <c r="D6" s="78" t="s">
        <v>174</v>
      </c>
    </row>
    <row r="7" customFormat="false" ht="15" hidden="false" customHeight="true" outlineLevel="0" collapsed="false">
      <c r="A7" s="68" t="n">
        <v>2</v>
      </c>
      <c r="B7" s="69" t="s">
        <v>175</v>
      </c>
      <c r="C7" s="77" t="n">
        <v>800</v>
      </c>
      <c r="D7" s="78" t="s">
        <v>174</v>
      </c>
    </row>
    <row r="8" customFormat="false" ht="15" hidden="false" customHeight="true" outlineLevel="0" collapsed="false">
      <c r="A8" s="68" t="n">
        <v>3</v>
      </c>
      <c r="B8" s="69" t="s">
        <v>176</v>
      </c>
      <c r="C8" s="77" t="n">
        <v>710</v>
      </c>
      <c r="D8" s="78" t="s">
        <v>174</v>
      </c>
    </row>
    <row r="9" customFormat="false" ht="15" hidden="false" customHeight="true" outlineLevel="0" collapsed="false">
      <c r="A9" s="68" t="n">
        <v>4</v>
      </c>
      <c r="B9" s="69" t="s">
        <v>177</v>
      </c>
      <c r="C9" s="77" t="n">
        <v>1000</v>
      </c>
      <c r="D9" s="78" t="s">
        <v>174</v>
      </c>
    </row>
    <row r="10" customFormat="false" ht="15" hidden="false" customHeight="true" outlineLevel="0" collapsed="false">
      <c r="A10" s="68" t="n">
        <v>5</v>
      </c>
      <c r="B10" s="69" t="s">
        <v>178</v>
      </c>
      <c r="C10" s="77" t="n">
        <v>860</v>
      </c>
      <c r="D10" s="78" t="s">
        <v>174</v>
      </c>
    </row>
    <row r="11" customFormat="false" ht="15" hidden="false" customHeight="true" outlineLevel="0" collapsed="false">
      <c r="A11" s="68" t="n">
        <v>6</v>
      </c>
      <c r="B11" s="69" t="s">
        <v>179</v>
      </c>
      <c r="C11" s="77" t="n">
        <v>1140</v>
      </c>
      <c r="D11" s="78" t="s">
        <v>174</v>
      </c>
    </row>
    <row r="12" customFormat="false" ht="15" hidden="false" customHeight="true" outlineLevel="0" collapsed="false">
      <c r="A12" s="68" t="n">
        <v>7</v>
      </c>
      <c r="B12" s="69" t="s">
        <v>180</v>
      </c>
      <c r="C12" s="77" t="n">
        <v>12</v>
      </c>
      <c r="D12" s="78" t="s">
        <v>181</v>
      </c>
    </row>
    <row r="13" customFormat="false" ht="15" hidden="false" customHeight="true" outlineLevel="0" collapsed="false">
      <c r="A13" s="68" t="n">
        <v>8</v>
      </c>
      <c r="B13" s="69" t="s">
        <v>182</v>
      </c>
      <c r="C13" s="77" t="n">
        <v>15</v>
      </c>
      <c r="D13" s="78" t="s">
        <v>183</v>
      </c>
    </row>
    <row r="14" customFormat="false" ht="15" hidden="false" customHeight="true" outlineLevel="0" collapsed="false">
      <c r="A14" s="68" t="n">
        <v>9</v>
      </c>
      <c r="B14" s="69" t="s">
        <v>184</v>
      </c>
      <c r="C14" s="77" t="n">
        <v>30</v>
      </c>
      <c r="D14" s="78" t="s">
        <v>185</v>
      </c>
    </row>
    <row r="15" customFormat="false" ht="15" hidden="false" customHeight="true" outlineLevel="0" collapsed="false">
      <c r="A15" s="68" t="n">
        <v>10</v>
      </c>
      <c r="B15" s="69" t="s">
        <v>186</v>
      </c>
      <c r="C15" s="77" t="n">
        <v>120</v>
      </c>
      <c r="D15" s="78" t="s">
        <v>187</v>
      </c>
    </row>
    <row r="16" customFormat="false" ht="15" hidden="false" customHeight="true" outlineLevel="0" collapsed="false">
      <c r="A16" s="68" t="n">
        <v>11</v>
      </c>
      <c r="B16" s="69" t="s">
        <v>188</v>
      </c>
      <c r="C16" s="77" t="n">
        <v>115</v>
      </c>
      <c r="D16" s="78" t="s">
        <v>189</v>
      </c>
    </row>
    <row r="17" customFormat="false" ht="15" hidden="false" customHeight="true" outlineLevel="0" collapsed="false">
      <c r="A17" s="68" t="n">
        <v>12</v>
      </c>
      <c r="B17" s="69" t="s">
        <v>190</v>
      </c>
      <c r="C17" s="77" t="n">
        <v>20</v>
      </c>
      <c r="D17" s="78" t="s">
        <v>191</v>
      </c>
    </row>
    <row r="18" customFormat="false" ht="15" hidden="false" customHeight="true" outlineLevel="0" collapsed="false">
      <c r="A18" s="68" t="n">
        <v>13</v>
      </c>
      <c r="B18" s="69" t="s">
        <v>192</v>
      </c>
      <c r="C18" s="77" t="n">
        <v>155</v>
      </c>
      <c r="D18" s="78" t="s">
        <v>193</v>
      </c>
    </row>
    <row r="19" customFormat="false" ht="15" hidden="false" customHeight="true" outlineLevel="0" collapsed="false">
      <c r="A19" s="68" t="n">
        <v>14</v>
      </c>
      <c r="B19" s="69" t="s">
        <v>194</v>
      </c>
      <c r="C19" s="77" t="n">
        <v>120</v>
      </c>
      <c r="D19" s="78" t="s">
        <v>195</v>
      </c>
    </row>
    <row r="20" customFormat="false" ht="15" hidden="false" customHeight="true" outlineLevel="0" collapsed="false">
      <c r="A20" s="68" t="n">
        <v>15</v>
      </c>
      <c r="B20" s="69" t="s">
        <v>196</v>
      </c>
      <c r="C20" s="77" t="n">
        <v>38</v>
      </c>
      <c r="D20" s="78" t="s">
        <v>197</v>
      </c>
    </row>
    <row r="21" customFormat="false" ht="15" hidden="false" customHeight="true" outlineLevel="0" collapsed="false">
      <c r="A21" s="68" t="n">
        <v>16</v>
      </c>
      <c r="B21" s="69" t="s">
        <v>198</v>
      </c>
      <c r="C21" s="77" t="n">
        <v>3719</v>
      </c>
      <c r="D21" s="78" t="s">
        <v>199</v>
      </c>
    </row>
    <row r="22" customFormat="false" ht="15" hidden="false" customHeight="true" outlineLevel="0" collapsed="false">
      <c r="A22" s="68" t="n">
        <v>17</v>
      </c>
      <c r="B22" s="69" t="s">
        <v>200</v>
      </c>
      <c r="C22" s="77" t="n">
        <v>4848</v>
      </c>
      <c r="D22" s="78" t="s">
        <v>199</v>
      </c>
    </row>
    <row r="23" customFormat="false" ht="15" hidden="false" customHeight="true" outlineLevel="0" collapsed="false">
      <c r="A23" s="68" t="n">
        <v>18</v>
      </c>
      <c r="B23" s="69" t="s">
        <v>201</v>
      </c>
      <c r="C23" s="77" t="n">
        <v>331</v>
      </c>
      <c r="D23" s="78" t="s">
        <v>202</v>
      </c>
    </row>
    <row r="24" customFormat="false" ht="15" hidden="false" customHeight="true" outlineLevel="0" collapsed="false">
      <c r="A24" s="68" t="n">
        <v>19</v>
      </c>
      <c r="B24" s="69" t="s">
        <v>203</v>
      </c>
      <c r="C24" s="77" t="n">
        <v>196</v>
      </c>
      <c r="D24" s="78" t="s">
        <v>204</v>
      </c>
    </row>
    <row r="25" customFormat="false" ht="15" hidden="false" customHeight="true" outlineLevel="0" collapsed="false">
      <c r="A25" s="68" t="n">
        <v>20</v>
      </c>
      <c r="B25" s="69" t="s">
        <v>205</v>
      </c>
      <c r="C25" s="77" t="n">
        <v>23.6</v>
      </c>
      <c r="D25" s="78" t="s">
        <v>206</v>
      </c>
    </row>
    <row r="26" customFormat="false" ht="15" hidden="false" customHeight="true" outlineLevel="0" collapsed="false">
      <c r="A26" s="68" t="n">
        <v>21</v>
      </c>
      <c r="B26" s="69" t="s">
        <v>207</v>
      </c>
      <c r="C26" s="77" t="n">
        <v>13.6</v>
      </c>
      <c r="D26" s="78" t="s">
        <v>206</v>
      </c>
    </row>
    <row r="27" customFormat="false" ht="15" hidden="false" customHeight="true" outlineLevel="0" collapsed="false">
      <c r="A27" s="68" t="n">
        <v>22</v>
      </c>
      <c r="B27" s="69" t="s">
        <v>208</v>
      </c>
      <c r="C27" s="77" t="n">
        <v>9.3</v>
      </c>
      <c r="D27" s="78" t="s">
        <v>206</v>
      </c>
    </row>
    <row r="28" customFormat="false" ht="15" hidden="false" customHeight="true" outlineLevel="0" collapsed="false">
      <c r="A28" s="68" t="n">
        <v>23</v>
      </c>
      <c r="B28" s="69" t="s">
        <v>209</v>
      </c>
      <c r="C28" s="77" t="n">
        <v>12</v>
      </c>
      <c r="D28" s="78" t="s">
        <v>210</v>
      </c>
    </row>
    <row r="29" customFormat="false" ht="15" hidden="false" customHeight="true" outlineLevel="0" collapsed="false">
      <c r="A29" s="68" t="n">
        <v>24</v>
      </c>
      <c r="B29" s="69" t="s">
        <v>211</v>
      </c>
      <c r="C29" s="77" t="n">
        <v>304</v>
      </c>
      <c r="D29" s="78" t="s">
        <v>199</v>
      </c>
    </row>
    <row r="30" customFormat="false" ht="15" hidden="false" customHeight="true" outlineLevel="0" collapsed="false">
      <c r="A30" s="68" t="n">
        <v>25</v>
      </c>
      <c r="B30" s="69" t="s">
        <v>212</v>
      </c>
      <c r="C30" s="77" t="n">
        <v>50.7</v>
      </c>
      <c r="D30" s="78" t="s">
        <v>213</v>
      </c>
    </row>
    <row r="31" customFormat="false" ht="15" hidden="false" customHeight="true" outlineLevel="0" collapsed="false">
      <c r="A31" s="68" t="n">
        <v>26</v>
      </c>
      <c r="B31" s="69" t="s">
        <v>214</v>
      </c>
      <c r="C31" s="77" t="n">
        <v>118.5</v>
      </c>
      <c r="D31" s="78" t="s">
        <v>215</v>
      </c>
    </row>
    <row r="32" customFormat="false" ht="15" hidden="false" customHeight="true" outlineLevel="0" collapsed="false">
      <c r="A32" s="68" t="n">
        <v>27</v>
      </c>
      <c r="B32" s="69" t="s">
        <v>216</v>
      </c>
      <c r="C32" s="77" t="n">
        <v>161.3</v>
      </c>
      <c r="D32" s="78" t="s">
        <v>217</v>
      </c>
    </row>
    <row r="33" customFormat="false" ht="15" hidden="false" customHeight="true" outlineLevel="0" collapsed="false">
      <c r="A33" s="68" t="n">
        <v>28</v>
      </c>
      <c r="B33" s="69" t="s">
        <v>218</v>
      </c>
      <c r="C33" s="77" t="n">
        <v>105.7</v>
      </c>
      <c r="D33" s="78" t="s">
        <v>217</v>
      </c>
    </row>
    <row r="34" customFormat="false" ht="15" hidden="false" customHeight="true" outlineLevel="0" collapsed="false">
      <c r="A34" s="68" t="n">
        <v>29</v>
      </c>
      <c r="B34" s="69" t="s">
        <v>219</v>
      </c>
      <c r="C34" s="77" t="n">
        <v>18</v>
      </c>
      <c r="D34" s="78" t="s">
        <v>220</v>
      </c>
    </row>
    <row r="35" customFormat="false" ht="15" hidden="false" customHeight="true" outlineLevel="0" collapsed="false">
      <c r="A35" s="68" t="n">
        <v>30</v>
      </c>
      <c r="B35" s="69" t="s">
        <v>221</v>
      </c>
      <c r="C35" s="77" t="n">
        <v>6.9</v>
      </c>
      <c r="D35" s="78" t="s">
        <v>222</v>
      </c>
    </row>
    <row r="36" customFormat="false" ht="15" hidden="false" customHeight="true" outlineLevel="0" collapsed="false">
      <c r="A36" s="68" t="n">
        <v>31</v>
      </c>
      <c r="B36" s="69" t="s">
        <v>223</v>
      </c>
      <c r="C36" s="77" t="n">
        <v>3.4</v>
      </c>
      <c r="D36" s="78" t="s">
        <v>224</v>
      </c>
    </row>
    <row r="37" customFormat="false" ht="15" hidden="false" customHeight="true" outlineLevel="0" collapsed="false">
      <c r="A37" s="79"/>
      <c r="B37" s="80"/>
      <c r="C37" s="81"/>
      <c r="D37" s="65"/>
    </row>
    <row r="38" customFormat="false" ht="15" hidden="false" customHeight="true" outlineLevel="0" collapsed="false">
      <c r="A38" s="79"/>
      <c r="B38" s="80"/>
      <c r="C38" s="81"/>
      <c r="D38" s="65"/>
    </row>
    <row r="39" customFormat="false" ht="15" hidden="false" customHeight="true" outlineLevel="0" collapsed="false">
      <c r="A39" s="5"/>
      <c r="B39" s="5"/>
      <c r="C39" s="5"/>
      <c r="D39" s="5"/>
    </row>
    <row r="40" customFormat="false" ht="15" hidden="false" customHeight="true" outlineLevel="0" collapsed="false">
      <c r="A40" s="5"/>
      <c r="B40" s="5"/>
      <c r="C40" s="5"/>
      <c r="D40" s="5"/>
    </row>
    <row r="41" customFormat="false" ht="15" hidden="false" customHeight="true" outlineLevel="0" collapsed="false">
      <c r="A41" s="5"/>
      <c r="B41" s="5"/>
      <c r="C41" s="5"/>
      <c r="D41" s="5"/>
    </row>
    <row r="42" customFormat="false" ht="15" hidden="false" customHeight="true" outlineLevel="0" collapsed="false">
      <c r="A42" s="5"/>
      <c r="B42" s="5"/>
      <c r="C42" s="5"/>
      <c r="D42" s="5"/>
    </row>
  </sheetData>
  <sheetProtection sheet="true"/>
  <mergeCells count="2">
    <mergeCell ref="A3:D3"/>
    <mergeCell ref="A4:D4"/>
  </mergeCells>
  <printOptions headings="false" gridLines="false" gridLinesSet="true" horizontalCentered="false" verticalCentered="false"/>
  <pageMargins left="0.4" right="0.4" top="0.4" bottom="0.4"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H7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3" ySplit="0" topLeftCell="D1" activePane="topRight" state="frozen"/>
      <selection pane="topLeft" activeCell="A1" activeCellId="0" sqref="A1"/>
      <selection pane="topRight" activeCell="A1" activeCellId="0" sqref="A1"/>
    </sheetView>
  </sheetViews>
  <sheetFormatPr defaultColWidth="8.6796875" defaultRowHeight="15" zeroHeight="false" outlineLevelRow="0" outlineLevelCol="0"/>
  <cols>
    <col collapsed="false" customWidth="true" hidden="false" outlineLevel="0" max="1" min="1" style="1" width="11"/>
    <col collapsed="false" customWidth="true" hidden="false" outlineLevel="0" max="2" min="2" style="1" width="26"/>
    <col collapsed="false" customWidth="true" hidden="false" outlineLevel="0" max="3" min="3" style="1" width="12"/>
    <col collapsed="false" customWidth="true" hidden="false" outlineLevel="0" max="86" min="4" style="1" width="9"/>
  </cols>
  <sheetData>
    <row r="1" customFormat="false" ht="25.5" hidden="false" customHeight="true" outlineLevel="0" collapsed="false">
      <c r="A1" s="9" t="s">
        <v>225</v>
      </c>
      <c r="B1" s="3"/>
      <c r="C1" s="3"/>
      <c r="D1" s="3"/>
    </row>
    <row r="2" customFormat="false" ht="15.75" hidden="false" customHeight="true" outlineLevel="0" collapsed="false">
      <c r="A2" s="82" t="s">
        <v>1</v>
      </c>
      <c r="I2" s="83" t="s">
        <v>226</v>
      </c>
    </row>
    <row r="3" customFormat="false" ht="15" hidden="false" customHeight="true" outlineLevel="0" collapsed="false">
      <c r="A3" s="84" t="s">
        <v>227</v>
      </c>
    </row>
    <row r="4" customFormat="false" ht="15" hidden="false" customHeight="true" outlineLevel="0" collapsed="false">
      <c r="A4" s="85" t="s">
        <v>228</v>
      </c>
    </row>
    <row r="5" customFormat="false" ht="15" hidden="false" customHeight="true" outlineLevel="0" collapsed="false">
      <c r="A5" s="85" t="s">
        <v>229</v>
      </c>
    </row>
    <row r="7" customFormat="false" ht="24" hidden="false" customHeight="true" outlineLevel="0" collapsed="false">
      <c r="A7" s="9" t="s">
        <v>230</v>
      </c>
      <c r="B7" s="3"/>
      <c r="C7" s="3"/>
      <c r="D7" s="3"/>
    </row>
    <row r="8" customFormat="false" ht="24" hidden="false" customHeight="true" outlineLevel="0" collapsed="false">
      <c r="A8" s="9" t="s">
        <v>231</v>
      </c>
      <c r="B8" s="3"/>
      <c r="C8" s="3"/>
      <c r="D8" s="3"/>
    </row>
    <row r="9" customFormat="false" ht="19.5" hidden="false" customHeight="true" outlineLevel="0" collapsed="false">
      <c r="A9" s="83" t="s">
        <v>232</v>
      </c>
      <c r="C9" s="86"/>
      <c r="D9" s="87" t="s">
        <v>233</v>
      </c>
    </row>
    <row r="10" customFormat="false" ht="19.5" hidden="false" customHeight="true" outlineLevel="0" collapsed="false">
      <c r="A10" s="83" t="s">
        <v>234</v>
      </c>
      <c r="C10" s="86"/>
      <c r="D10" s="87" t="s">
        <v>235</v>
      </c>
    </row>
    <row r="11" customFormat="false" ht="19.5" hidden="false" customHeight="true" outlineLevel="0" collapsed="false">
      <c r="A11" s="83" t="s">
        <v>236</v>
      </c>
      <c r="C11" s="86"/>
      <c r="D11" s="87" t="s">
        <v>237</v>
      </c>
    </row>
    <row r="12" customFormat="false" ht="15.75" hidden="false" customHeight="true" outlineLevel="0" collapsed="false">
      <c r="A12" s="83" t="s">
        <v>238</v>
      </c>
      <c r="C12" s="21"/>
      <c r="D12" s="87" t="s">
        <v>239</v>
      </c>
    </row>
    <row r="13" customFormat="false" ht="15.75" hidden="false" customHeight="true" outlineLevel="0" collapsed="false">
      <c r="A13" s="83" t="s">
        <v>240</v>
      </c>
      <c r="C13" s="21"/>
      <c r="D13" s="87"/>
    </row>
    <row r="14" customFormat="false" ht="19.5" hidden="false" customHeight="true" outlineLevel="0" collapsed="false">
      <c r="A14" s="83" t="s">
        <v>241</v>
      </c>
      <c r="C14" s="21"/>
      <c r="D14" s="88" t="s">
        <v>242</v>
      </c>
    </row>
    <row r="15" customFormat="false" ht="19.5" hidden="false" customHeight="true" outlineLevel="0" collapsed="false">
      <c r="A15" s="83" t="s">
        <v>243</v>
      </c>
      <c r="C15" s="86"/>
      <c r="D15" s="88" t="s">
        <v>242</v>
      </c>
    </row>
    <row r="16" customFormat="false" ht="19.5" hidden="false" customHeight="true" outlineLevel="0" collapsed="false">
      <c r="A16" s="83" t="s">
        <v>244</v>
      </c>
      <c r="C16" s="21"/>
      <c r="D16" s="88" t="s">
        <v>245</v>
      </c>
    </row>
    <row r="17" customFormat="false" ht="19.5" hidden="false" customHeight="true" outlineLevel="0" collapsed="false">
      <c r="A17" s="83" t="s">
        <v>246</v>
      </c>
      <c r="C17" s="89" t="n">
        <v>0.004</v>
      </c>
      <c r="D17" s="87" t="s">
        <v>247</v>
      </c>
    </row>
    <row r="18" customFormat="false" ht="19.5" hidden="false" customHeight="true" outlineLevel="0" collapsed="false">
      <c r="A18" s="83" t="s">
        <v>248</v>
      </c>
      <c r="C18" s="89" t="n">
        <v>0.007</v>
      </c>
      <c r="D18" s="87" t="s">
        <v>249</v>
      </c>
    </row>
    <row r="19" customFormat="false" ht="19.5" hidden="false" customHeight="true" outlineLevel="0" collapsed="false">
      <c r="A19" s="83" t="s">
        <v>250</v>
      </c>
      <c r="C19" s="21" t="n">
        <v>18</v>
      </c>
      <c r="D19" s="87" t="s">
        <v>251</v>
      </c>
    </row>
    <row r="20" customFormat="false" ht="19.5" hidden="false" customHeight="true" outlineLevel="0" collapsed="false">
      <c r="A20" s="83" t="s">
        <v>252</v>
      </c>
      <c r="C20" s="21" t="n">
        <v>12</v>
      </c>
      <c r="D20" s="87" t="s">
        <v>251</v>
      </c>
    </row>
    <row r="21" customFormat="false" ht="24" hidden="false" customHeight="true" outlineLevel="0" collapsed="false">
      <c r="A21" s="9" t="s">
        <v>253</v>
      </c>
      <c r="B21" s="3"/>
      <c r="C21" s="3"/>
      <c r="D21" s="3"/>
    </row>
    <row r="22" customFormat="false" ht="19.5" hidden="false" customHeight="true" outlineLevel="0" collapsed="false">
      <c r="A22" s="83" t="s">
        <v>254</v>
      </c>
      <c r="C22" s="90" t="n">
        <f aca="false">固定費!$C$6</f>
        <v>0</v>
      </c>
      <c r="D22" s="87" t="s">
        <v>255</v>
      </c>
    </row>
    <row r="23" customFormat="false" ht="19.5" hidden="false" customHeight="true" outlineLevel="0" collapsed="false">
      <c r="A23" s="83" t="s">
        <v>256</v>
      </c>
      <c r="C23" s="90" t="n">
        <f aca="false">固定費!$C$7</f>
        <v>0</v>
      </c>
      <c r="D23" s="87" t="s">
        <v>257</v>
      </c>
    </row>
    <row r="24" customFormat="false" ht="19.5" hidden="false" customHeight="true" outlineLevel="0" collapsed="false">
      <c r="A24" s="83" t="s">
        <v>258</v>
      </c>
      <c r="C24" s="90" t="n">
        <f aca="false">$C$25-$C$22-$C$23-D59</f>
        <v>0</v>
      </c>
      <c r="D24" s="87" t="s">
        <v>259</v>
      </c>
    </row>
    <row r="25" customFormat="false" ht="19.5" hidden="false" customHeight="true" outlineLevel="0" collapsed="false">
      <c r="A25" s="83" t="s">
        <v>260</v>
      </c>
      <c r="C25" s="21"/>
      <c r="D25" s="87" t="s">
        <v>261</v>
      </c>
    </row>
    <row r="26" customFormat="false" ht="24" hidden="false" customHeight="true" outlineLevel="0" collapsed="false">
      <c r="A26" s="9" t="s">
        <v>262</v>
      </c>
      <c r="B26" s="3"/>
      <c r="C26" s="3"/>
      <c r="D26" s="3"/>
    </row>
    <row r="27" customFormat="false" ht="15.75" hidden="false" customHeight="true" outlineLevel="0" collapsed="false">
      <c r="A27" s="83" t="s">
        <v>263</v>
      </c>
      <c r="C27" s="21"/>
      <c r="D27" s="87" t="s">
        <v>264</v>
      </c>
    </row>
    <row r="28" customFormat="false" ht="15.75" hidden="false" customHeight="true" outlineLevel="0" collapsed="false">
      <c r="A28" s="83" t="s">
        <v>265</v>
      </c>
      <c r="C28" s="21"/>
      <c r="D28" s="87" t="s">
        <v>266</v>
      </c>
    </row>
    <row r="29" customFormat="false" ht="19.5" hidden="false" customHeight="true" outlineLevel="0" collapsed="false">
      <c r="A29" s="83" t="s">
        <v>267</v>
      </c>
      <c r="C29" s="89" t="n">
        <v>0.05</v>
      </c>
      <c r="D29" s="87" t="s">
        <v>268</v>
      </c>
    </row>
    <row r="30" customFormat="false" ht="19.5" hidden="false" customHeight="true" outlineLevel="0" collapsed="false">
      <c r="A30" s="83" t="s">
        <v>269</v>
      </c>
      <c r="C30" s="21"/>
      <c r="D30" s="87" t="s">
        <v>270</v>
      </c>
    </row>
    <row r="31" customFormat="false" ht="24" hidden="false" customHeight="true" outlineLevel="0" collapsed="false">
      <c r="A31" s="9" t="s">
        <v>271</v>
      </c>
      <c r="B31" s="3"/>
      <c r="C31" s="3"/>
      <c r="D31" s="3"/>
    </row>
    <row r="32" customFormat="false" ht="15.75" hidden="false" customHeight="true" outlineLevel="0" collapsed="false">
      <c r="A32" s="83" t="s">
        <v>272</v>
      </c>
      <c r="C32" s="91"/>
      <c r="D32" s="87"/>
    </row>
    <row r="33" customFormat="false" ht="15.75" hidden="false" customHeight="true" outlineLevel="0" collapsed="false">
      <c r="A33" s="83" t="s">
        <v>273</v>
      </c>
      <c r="C33" s="91"/>
      <c r="D33" s="87" t="s">
        <v>274</v>
      </c>
    </row>
    <row r="34" customFormat="false" ht="19.5" hidden="false" customHeight="true" outlineLevel="0" collapsed="false">
      <c r="A34" s="83" t="s">
        <v>275</v>
      </c>
      <c r="C34" s="91"/>
      <c r="D34" s="87" t="s">
        <v>276</v>
      </c>
    </row>
    <row r="35" customFormat="false" ht="19.5" hidden="false" customHeight="true" outlineLevel="0" collapsed="false">
      <c r="A35" s="83" t="s">
        <v>277</v>
      </c>
      <c r="C35" s="91"/>
      <c r="D35" s="87"/>
    </row>
    <row r="36" customFormat="false" ht="19.5" hidden="false" customHeight="true" outlineLevel="0" collapsed="false">
      <c r="A36" s="83" t="s">
        <v>278</v>
      </c>
      <c r="C36" s="91"/>
      <c r="D36" s="87"/>
    </row>
    <row r="37" customFormat="false" ht="19.5" hidden="false" customHeight="true" outlineLevel="0" collapsed="false">
      <c r="A37" s="83" t="s">
        <v>279</v>
      </c>
      <c r="C37" s="91"/>
      <c r="D37" s="87"/>
    </row>
    <row r="38" customFormat="false" ht="19.5" hidden="false" customHeight="true" outlineLevel="0" collapsed="false">
      <c r="A38" s="83" t="s">
        <v>280</v>
      </c>
      <c r="C38" s="91"/>
      <c r="D38" s="87"/>
    </row>
    <row r="40" customFormat="false" ht="18" hidden="false" customHeight="true" outlineLevel="0" collapsed="false">
      <c r="A40" s="92" t="s">
        <v>281</v>
      </c>
      <c r="B40" s="92"/>
      <c r="C40" s="92"/>
      <c r="D40" s="93" t="s">
        <v>282</v>
      </c>
      <c r="E40" s="93" t="s">
        <v>283</v>
      </c>
      <c r="F40" s="93" t="s">
        <v>284</v>
      </c>
      <c r="G40" s="93" t="s">
        <v>285</v>
      </c>
      <c r="H40" s="93" t="s">
        <v>286</v>
      </c>
      <c r="I40" s="93" t="s">
        <v>287</v>
      </c>
      <c r="J40" s="93" t="s">
        <v>288</v>
      </c>
      <c r="K40" s="93" t="s">
        <v>289</v>
      </c>
      <c r="L40" s="93" t="s">
        <v>290</v>
      </c>
      <c r="M40" s="93" t="s">
        <v>291</v>
      </c>
      <c r="N40" s="93" t="s">
        <v>292</v>
      </c>
      <c r="O40" s="93" t="s">
        <v>293</v>
      </c>
      <c r="P40" s="93" t="s">
        <v>294</v>
      </c>
      <c r="Q40" s="93" t="s">
        <v>295</v>
      </c>
      <c r="R40" s="93" t="s">
        <v>296</v>
      </c>
      <c r="S40" s="93" t="s">
        <v>297</v>
      </c>
      <c r="T40" s="93" t="s">
        <v>298</v>
      </c>
      <c r="U40" s="93" t="s">
        <v>299</v>
      </c>
      <c r="V40" s="93" t="s">
        <v>300</v>
      </c>
      <c r="W40" s="93" t="s">
        <v>301</v>
      </c>
      <c r="X40" s="93" t="s">
        <v>302</v>
      </c>
      <c r="Y40" s="93" t="s">
        <v>303</v>
      </c>
      <c r="Z40" s="93" t="s">
        <v>304</v>
      </c>
      <c r="AA40" s="93" t="s">
        <v>305</v>
      </c>
      <c r="AB40" s="93" t="s">
        <v>306</v>
      </c>
      <c r="AC40" s="93" t="s">
        <v>307</v>
      </c>
      <c r="AD40" s="93" t="s">
        <v>308</v>
      </c>
      <c r="AE40" s="93" t="s">
        <v>309</v>
      </c>
      <c r="AF40" s="93" t="s">
        <v>310</v>
      </c>
      <c r="AG40" s="93" t="s">
        <v>311</v>
      </c>
      <c r="AH40" s="93" t="s">
        <v>312</v>
      </c>
      <c r="AI40" s="93" t="s">
        <v>313</v>
      </c>
      <c r="AJ40" s="93" t="s">
        <v>314</v>
      </c>
      <c r="AK40" s="93" t="s">
        <v>315</v>
      </c>
      <c r="AL40" s="93" t="s">
        <v>316</v>
      </c>
      <c r="AM40" s="93" t="s">
        <v>317</v>
      </c>
      <c r="AN40" s="93" t="s">
        <v>318</v>
      </c>
      <c r="AO40" s="93" t="s">
        <v>319</v>
      </c>
      <c r="AP40" s="93" t="s">
        <v>320</v>
      </c>
      <c r="AQ40" s="93" t="s">
        <v>321</v>
      </c>
      <c r="AR40" s="93" t="s">
        <v>322</v>
      </c>
      <c r="AS40" s="93" t="s">
        <v>323</v>
      </c>
      <c r="AT40" s="93" t="s">
        <v>324</v>
      </c>
      <c r="AU40" s="93" t="s">
        <v>325</v>
      </c>
      <c r="AV40" s="93" t="s">
        <v>326</v>
      </c>
      <c r="AW40" s="93" t="s">
        <v>327</v>
      </c>
      <c r="AX40" s="93" t="s">
        <v>328</v>
      </c>
      <c r="AY40" s="93" t="s">
        <v>329</v>
      </c>
      <c r="AZ40" s="93" t="s">
        <v>330</v>
      </c>
      <c r="BA40" s="93" t="s">
        <v>331</v>
      </c>
      <c r="BB40" s="93" t="s">
        <v>332</v>
      </c>
      <c r="BC40" s="93" t="s">
        <v>333</v>
      </c>
      <c r="BD40" s="93" t="s">
        <v>334</v>
      </c>
      <c r="BE40" s="93" t="s">
        <v>335</v>
      </c>
      <c r="BF40" s="93" t="s">
        <v>336</v>
      </c>
      <c r="BG40" s="93" t="s">
        <v>337</v>
      </c>
      <c r="BH40" s="93" t="s">
        <v>338</v>
      </c>
      <c r="BI40" s="93" t="s">
        <v>339</v>
      </c>
      <c r="BJ40" s="93" t="s">
        <v>340</v>
      </c>
      <c r="BK40" s="93" t="s">
        <v>341</v>
      </c>
      <c r="BL40" s="93" t="s">
        <v>342</v>
      </c>
      <c r="BM40" s="93" t="s">
        <v>343</v>
      </c>
      <c r="BN40" s="93" t="s">
        <v>344</v>
      </c>
      <c r="BO40" s="93" t="s">
        <v>345</v>
      </c>
      <c r="BP40" s="93" t="s">
        <v>346</v>
      </c>
      <c r="BQ40" s="93" t="s">
        <v>347</v>
      </c>
      <c r="BR40" s="93" t="s">
        <v>348</v>
      </c>
      <c r="BS40" s="93" t="s">
        <v>349</v>
      </c>
      <c r="BT40" s="93" t="s">
        <v>350</v>
      </c>
      <c r="BU40" s="93" t="s">
        <v>351</v>
      </c>
      <c r="BV40" s="93" t="s">
        <v>352</v>
      </c>
      <c r="BW40" s="93" t="s">
        <v>353</v>
      </c>
      <c r="BX40" s="93" t="s">
        <v>354</v>
      </c>
      <c r="BY40" s="93" t="s">
        <v>355</v>
      </c>
      <c r="BZ40" s="93" t="s">
        <v>356</v>
      </c>
      <c r="CA40" s="93" t="s">
        <v>357</v>
      </c>
      <c r="CB40" s="93" t="s">
        <v>358</v>
      </c>
      <c r="CC40" s="93" t="s">
        <v>359</v>
      </c>
      <c r="CD40" s="93" t="s">
        <v>360</v>
      </c>
      <c r="CE40" s="93" t="s">
        <v>361</v>
      </c>
      <c r="CF40" s="93" t="s">
        <v>362</v>
      </c>
      <c r="CG40" s="93" t="s">
        <v>363</v>
      </c>
      <c r="CH40" s="93" t="s">
        <v>364</v>
      </c>
    </row>
    <row r="41" customFormat="false" ht="30" hidden="false" customHeight="true" outlineLevel="0" collapsed="false">
      <c r="A41" s="92" t="s">
        <v>152</v>
      </c>
      <c r="B41" s="92"/>
      <c r="C41" s="92" t="s">
        <v>365</v>
      </c>
      <c r="D41" s="94" t="n">
        <v>2026</v>
      </c>
      <c r="E41" s="94" t="n">
        <v>2027</v>
      </c>
      <c r="F41" s="94" t="n">
        <v>2028</v>
      </c>
      <c r="G41" s="94" t="n">
        <v>2029</v>
      </c>
      <c r="H41" s="94" t="n">
        <v>2030</v>
      </c>
      <c r="I41" s="94" t="n">
        <v>2031</v>
      </c>
      <c r="J41" s="94" t="n">
        <v>2032</v>
      </c>
      <c r="K41" s="94" t="n">
        <v>2033</v>
      </c>
      <c r="L41" s="94" t="n">
        <v>2034</v>
      </c>
      <c r="M41" s="94" t="n">
        <v>2035</v>
      </c>
      <c r="N41" s="94" t="n">
        <v>2036</v>
      </c>
      <c r="O41" s="94" t="n">
        <v>2037</v>
      </c>
      <c r="P41" s="94" t="n">
        <v>2038</v>
      </c>
      <c r="Q41" s="94" t="n">
        <v>2039</v>
      </c>
      <c r="R41" s="94" t="n">
        <v>2040</v>
      </c>
      <c r="S41" s="94" t="n">
        <v>2041</v>
      </c>
      <c r="T41" s="94" t="n">
        <v>2042</v>
      </c>
      <c r="U41" s="94" t="n">
        <v>2043</v>
      </c>
      <c r="V41" s="94" t="n">
        <v>2044</v>
      </c>
      <c r="W41" s="94" t="n">
        <v>2045</v>
      </c>
      <c r="X41" s="94" t="n">
        <v>2046</v>
      </c>
      <c r="Y41" s="94" t="n">
        <v>2047</v>
      </c>
      <c r="Z41" s="94" t="n">
        <v>2048</v>
      </c>
      <c r="AA41" s="94" t="n">
        <v>2049</v>
      </c>
      <c r="AB41" s="94" t="n">
        <v>2050</v>
      </c>
      <c r="AC41" s="94" t="n">
        <v>2051</v>
      </c>
      <c r="AD41" s="94" t="n">
        <v>2052</v>
      </c>
      <c r="AE41" s="94" t="n">
        <v>2053</v>
      </c>
      <c r="AF41" s="94" t="n">
        <v>2054</v>
      </c>
      <c r="AG41" s="94" t="n">
        <v>2055</v>
      </c>
      <c r="AH41" s="94" t="n">
        <v>2056</v>
      </c>
      <c r="AI41" s="94" t="n">
        <v>2057</v>
      </c>
      <c r="AJ41" s="94" t="n">
        <v>2058</v>
      </c>
      <c r="AK41" s="94" t="n">
        <v>2059</v>
      </c>
      <c r="AL41" s="94" t="n">
        <v>2060</v>
      </c>
      <c r="AM41" s="94" t="n">
        <v>2061</v>
      </c>
      <c r="AN41" s="94" t="n">
        <v>2062</v>
      </c>
      <c r="AO41" s="94" t="n">
        <v>2063</v>
      </c>
      <c r="AP41" s="94" t="n">
        <v>2064</v>
      </c>
      <c r="AQ41" s="94" t="n">
        <v>2065</v>
      </c>
      <c r="AR41" s="94" t="n">
        <v>2066</v>
      </c>
      <c r="AS41" s="94" t="n">
        <v>2067</v>
      </c>
      <c r="AT41" s="94" t="n">
        <v>2068</v>
      </c>
      <c r="AU41" s="94" t="n">
        <v>2069</v>
      </c>
      <c r="AV41" s="94" t="n">
        <v>2070</v>
      </c>
      <c r="AW41" s="94" t="n">
        <v>2071</v>
      </c>
      <c r="AX41" s="94" t="n">
        <v>2072</v>
      </c>
      <c r="AY41" s="94" t="n">
        <v>2073</v>
      </c>
      <c r="AZ41" s="94" t="n">
        <v>2074</v>
      </c>
      <c r="BA41" s="94" t="n">
        <v>2075</v>
      </c>
      <c r="BB41" s="94" t="n">
        <v>2076</v>
      </c>
      <c r="BC41" s="94" t="n">
        <v>2077</v>
      </c>
      <c r="BD41" s="94" t="n">
        <v>2078</v>
      </c>
      <c r="BE41" s="94" t="n">
        <v>2079</v>
      </c>
      <c r="BF41" s="94" t="n">
        <v>2080</v>
      </c>
      <c r="BG41" s="94" t="n">
        <v>2081</v>
      </c>
      <c r="BH41" s="94" t="n">
        <v>2082</v>
      </c>
      <c r="BI41" s="94" t="n">
        <v>2083</v>
      </c>
      <c r="BJ41" s="94" t="n">
        <v>2084</v>
      </c>
      <c r="BK41" s="94" t="n">
        <v>2085</v>
      </c>
      <c r="BL41" s="94" t="n">
        <v>2086</v>
      </c>
      <c r="BM41" s="94" t="n">
        <v>2087</v>
      </c>
      <c r="BN41" s="94" t="n">
        <v>2088</v>
      </c>
      <c r="BO41" s="94" t="n">
        <v>2089</v>
      </c>
      <c r="BP41" s="94" t="n">
        <v>2090</v>
      </c>
      <c r="BQ41" s="94" t="n">
        <v>2091</v>
      </c>
      <c r="BR41" s="94" t="n">
        <v>2092</v>
      </c>
      <c r="BS41" s="94" t="n">
        <v>2093</v>
      </c>
      <c r="BT41" s="94" t="n">
        <v>2094</v>
      </c>
      <c r="BU41" s="94" t="n">
        <v>2095</v>
      </c>
      <c r="BV41" s="94" t="n">
        <v>2096</v>
      </c>
      <c r="BW41" s="94" t="n">
        <v>2097</v>
      </c>
      <c r="BX41" s="94" t="n">
        <v>2098</v>
      </c>
      <c r="BY41" s="94" t="n">
        <v>2099</v>
      </c>
      <c r="BZ41" s="94" t="n">
        <v>2100</v>
      </c>
      <c r="CA41" s="94" t="n">
        <v>2101</v>
      </c>
      <c r="CB41" s="94" t="n">
        <v>2102</v>
      </c>
      <c r="CC41" s="94" t="n">
        <v>2103</v>
      </c>
      <c r="CD41" s="94" t="n">
        <v>2104</v>
      </c>
      <c r="CE41" s="94" t="n">
        <v>2105</v>
      </c>
      <c r="CF41" s="94" t="n">
        <v>2106</v>
      </c>
      <c r="CG41" s="94" t="n">
        <v>2107</v>
      </c>
      <c r="CH41" s="94" t="n">
        <v>2108</v>
      </c>
    </row>
    <row r="42" customFormat="false" ht="15" hidden="false" customHeight="true" outlineLevel="0" collapsed="false">
      <c r="A42" s="95" t="s">
        <v>366</v>
      </c>
      <c r="B42" s="96" t="s">
        <v>272</v>
      </c>
      <c r="C42" s="97"/>
      <c r="D42" s="98" t="n">
        <f aca="false">$C$32+(D$41-$D$41)</f>
        <v>0</v>
      </c>
      <c r="E42" s="98" t="n">
        <f aca="false">$C$32+(E$41-$D$41)</f>
        <v>1</v>
      </c>
      <c r="F42" s="98" t="n">
        <f aca="false">$C$32+(F$41-$D$41)</f>
        <v>2</v>
      </c>
      <c r="G42" s="98" t="n">
        <f aca="false">$C$32+(G$41-$D$41)</f>
        <v>3</v>
      </c>
      <c r="H42" s="98" t="n">
        <f aca="false">$C$32+(H$41-$D$41)</f>
        <v>4</v>
      </c>
      <c r="I42" s="98" t="n">
        <f aca="false">$C$32+(I$41-$D$41)</f>
        <v>5</v>
      </c>
      <c r="J42" s="98" t="n">
        <f aca="false">$C$32+(J$41-$D$41)</f>
        <v>6</v>
      </c>
      <c r="K42" s="98" t="n">
        <f aca="false">$C$32+(K$41-$D$41)</f>
        <v>7</v>
      </c>
      <c r="L42" s="98" t="n">
        <f aca="false">$C$32+(L$41-$D$41)</f>
        <v>8</v>
      </c>
      <c r="M42" s="98" t="n">
        <f aca="false">$C$32+(M$41-$D$41)</f>
        <v>9</v>
      </c>
      <c r="N42" s="98" t="n">
        <f aca="false">$C$32+(N$41-$D$41)</f>
        <v>10</v>
      </c>
      <c r="O42" s="98" t="n">
        <f aca="false">$C$32+(O$41-$D$41)</f>
        <v>11</v>
      </c>
      <c r="P42" s="98" t="n">
        <f aca="false">$C$32+(P$41-$D$41)</f>
        <v>12</v>
      </c>
      <c r="Q42" s="98" t="n">
        <f aca="false">$C$32+(Q$41-$D$41)</f>
        <v>13</v>
      </c>
      <c r="R42" s="98" t="n">
        <f aca="false">$C$32+(R$41-$D$41)</f>
        <v>14</v>
      </c>
      <c r="S42" s="98" t="n">
        <f aca="false">$C$32+(S$41-$D$41)</f>
        <v>15</v>
      </c>
      <c r="T42" s="98" t="n">
        <f aca="false">$C$32+(T$41-$D$41)</f>
        <v>16</v>
      </c>
      <c r="U42" s="98" t="n">
        <f aca="false">$C$32+(U$41-$D$41)</f>
        <v>17</v>
      </c>
      <c r="V42" s="98" t="n">
        <f aca="false">$C$32+(V$41-$D$41)</f>
        <v>18</v>
      </c>
      <c r="W42" s="98" t="n">
        <f aca="false">$C$32+(W$41-$D$41)</f>
        <v>19</v>
      </c>
      <c r="X42" s="98" t="n">
        <f aca="false">$C$32+(X$41-$D$41)</f>
        <v>20</v>
      </c>
      <c r="Y42" s="98" t="n">
        <f aca="false">$C$32+(Y$41-$D$41)</f>
        <v>21</v>
      </c>
      <c r="Z42" s="98" t="n">
        <f aca="false">$C$32+(Z$41-$D$41)</f>
        <v>22</v>
      </c>
      <c r="AA42" s="98" t="n">
        <f aca="false">$C$32+(AA$41-$D$41)</f>
        <v>23</v>
      </c>
      <c r="AB42" s="98" t="n">
        <f aca="false">$C$32+(AB$41-$D$41)</f>
        <v>24</v>
      </c>
      <c r="AC42" s="98" t="n">
        <f aca="false">$C$32+(AC$41-$D$41)</f>
        <v>25</v>
      </c>
      <c r="AD42" s="98" t="n">
        <f aca="false">$C$32+(AD$41-$D$41)</f>
        <v>26</v>
      </c>
      <c r="AE42" s="98" t="n">
        <f aca="false">$C$32+(AE$41-$D$41)</f>
        <v>27</v>
      </c>
      <c r="AF42" s="98" t="n">
        <f aca="false">$C$32+(AF$41-$D$41)</f>
        <v>28</v>
      </c>
      <c r="AG42" s="98" t="n">
        <f aca="false">$C$32+(AG$41-$D$41)</f>
        <v>29</v>
      </c>
      <c r="AH42" s="98" t="n">
        <f aca="false">$C$32+(AH$41-$D$41)</f>
        <v>30</v>
      </c>
      <c r="AI42" s="98" t="n">
        <f aca="false">$C$32+(AI$41-$D$41)</f>
        <v>31</v>
      </c>
      <c r="AJ42" s="98" t="n">
        <f aca="false">$C$32+(AJ$41-$D$41)</f>
        <v>32</v>
      </c>
      <c r="AK42" s="98" t="n">
        <f aca="false">$C$32+(AK$41-$D$41)</f>
        <v>33</v>
      </c>
      <c r="AL42" s="98" t="n">
        <f aca="false">$C$32+(AL$41-$D$41)</f>
        <v>34</v>
      </c>
      <c r="AM42" s="98" t="n">
        <f aca="false">$C$32+(AM$41-$D$41)</f>
        <v>35</v>
      </c>
      <c r="AN42" s="98" t="n">
        <f aca="false">$C$32+(AN$41-$D$41)</f>
        <v>36</v>
      </c>
      <c r="AO42" s="98" t="n">
        <f aca="false">$C$32+(AO$41-$D$41)</f>
        <v>37</v>
      </c>
      <c r="AP42" s="98" t="n">
        <f aca="false">$C$32+(AP$41-$D$41)</f>
        <v>38</v>
      </c>
      <c r="AQ42" s="98" t="n">
        <f aca="false">$C$32+(AQ$41-$D$41)</f>
        <v>39</v>
      </c>
      <c r="AR42" s="98" t="n">
        <f aca="false">$C$32+(AR$41-$D$41)</f>
        <v>40</v>
      </c>
      <c r="AS42" s="98" t="n">
        <f aca="false">$C$32+(AS$41-$D$41)</f>
        <v>41</v>
      </c>
      <c r="AT42" s="98" t="n">
        <f aca="false">$C$32+(AT$41-$D$41)</f>
        <v>42</v>
      </c>
      <c r="AU42" s="98" t="n">
        <f aca="false">$C$32+(AU$41-$D$41)</f>
        <v>43</v>
      </c>
      <c r="AV42" s="98" t="n">
        <f aca="false">$C$32+(AV$41-$D$41)</f>
        <v>44</v>
      </c>
      <c r="AW42" s="98" t="n">
        <f aca="false">$C$32+(AW$41-$D$41)</f>
        <v>45</v>
      </c>
      <c r="AX42" s="98" t="n">
        <f aca="false">$C$32+(AX$41-$D$41)</f>
        <v>46</v>
      </c>
      <c r="AY42" s="98" t="n">
        <f aca="false">$C$32+(AY$41-$D$41)</f>
        <v>47</v>
      </c>
      <c r="AZ42" s="98" t="n">
        <f aca="false">$C$32+(AZ$41-$D$41)</f>
        <v>48</v>
      </c>
      <c r="BA42" s="98" t="n">
        <f aca="false">$C$32+(BA$41-$D$41)</f>
        <v>49</v>
      </c>
      <c r="BB42" s="98" t="n">
        <f aca="false">$C$32+(BB$41-$D$41)</f>
        <v>50</v>
      </c>
      <c r="BC42" s="98" t="n">
        <f aca="false">$C$32+(BC$41-$D$41)</f>
        <v>51</v>
      </c>
      <c r="BD42" s="98" t="n">
        <f aca="false">$C$32+(BD$41-$D$41)</f>
        <v>52</v>
      </c>
      <c r="BE42" s="98" t="n">
        <f aca="false">$C$32+(BE$41-$D$41)</f>
        <v>53</v>
      </c>
      <c r="BF42" s="98" t="n">
        <f aca="false">$C$32+(BF$41-$D$41)</f>
        <v>54</v>
      </c>
      <c r="BG42" s="98" t="n">
        <f aca="false">$C$32+(BG$41-$D$41)</f>
        <v>55</v>
      </c>
      <c r="BH42" s="98" t="n">
        <f aca="false">$C$32+(BH$41-$D$41)</f>
        <v>56</v>
      </c>
      <c r="BI42" s="98" t="n">
        <f aca="false">$C$32+(BI$41-$D$41)</f>
        <v>57</v>
      </c>
      <c r="BJ42" s="98" t="n">
        <f aca="false">$C$32+(BJ$41-$D$41)</f>
        <v>58</v>
      </c>
      <c r="BK42" s="98" t="n">
        <f aca="false">$C$32+(BK$41-$D$41)</f>
        <v>59</v>
      </c>
      <c r="BL42" s="98" t="n">
        <f aca="false">$C$32+(BL$41-$D$41)</f>
        <v>60</v>
      </c>
      <c r="BM42" s="98" t="n">
        <f aca="false">$C$32+(BM$41-$D$41)</f>
        <v>61</v>
      </c>
      <c r="BN42" s="98" t="n">
        <f aca="false">$C$32+(BN$41-$D$41)</f>
        <v>62</v>
      </c>
      <c r="BO42" s="98" t="n">
        <f aca="false">$C$32+(BO$41-$D$41)</f>
        <v>63</v>
      </c>
      <c r="BP42" s="98" t="n">
        <f aca="false">$C$32+(BP$41-$D$41)</f>
        <v>64</v>
      </c>
      <c r="BQ42" s="98" t="n">
        <f aca="false">$C$32+(BQ$41-$D$41)</f>
        <v>65</v>
      </c>
      <c r="BR42" s="98" t="n">
        <f aca="false">$C$32+(BR$41-$D$41)</f>
        <v>66</v>
      </c>
      <c r="BS42" s="98" t="n">
        <f aca="false">$C$32+(BS$41-$D$41)</f>
        <v>67</v>
      </c>
      <c r="BT42" s="98" t="n">
        <f aca="false">$C$32+(BT$41-$D$41)</f>
        <v>68</v>
      </c>
      <c r="BU42" s="98" t="n">
        <f aca="false">$C$32+(BU$41-$D$41)</f>
        <v>69</v>
      </c>
      <c r="BV42" s="98" t="n">
        <f aca="false">$C$32+(BV$41-$D$41)</f>
        <v>70</v>
      </c>
      <c r="BW42" s="98" t="n">
        <f aca="false">$C$32+(BW$41-$D$41)</f>
        <v>71</v>
      </c>
      <c r="BX42" s="98" t="n">
        <f aca="false">$C$32+(BX$41-$D$41)</f>
        <v>72</v>
      </c>
      <c r="BY42" s="98" t="n">
        <f aca="false">$C$32+(BY$41-$D$41)</f>
        <v>73</v>
      </c>
      <c r="BZ42" s="98" t="n">
        <f aca="false">$C$32+(BZ$41-$D$41)</f>
        <v>74</v>
      </c>
      <c r="CA42" s="98" t="n">
        <f aca="false">$C$32+(CA$41-$D$41)</f>
        <v>75</v>
      </c>
      <c r="CB42" s="98" t="n">
        <f aca="false">$C$32+(CB$41-$D$41)</f>
        <v>76</v>
      </c>
      <c r="CC42" s="98" t="n">
        <f aca="false">$C$32+(CC$41-$D$41)</f>
        <v>77</v>
      </c>
      <c r="CD42" s="98" t="n">
        <f aca="false">$C$32+(CD$41-$D$41)</f>
        <v>78</v>
      </c>
      <c r="CE42" s="98" t="n">
        <f aca="false">$C$32+(CE$41-$D$41)</f>
        <v>79</v>
      </c>
      <c r="CF42" s="98" t="n">
        <f aca="false">$C$32+(CF$41-$D$41)</f>
        <v>80</v>
      </c>
      <c r="CG42" s="98" t="n">
        <f aca="false">$C$32+(CG$41-$D$41)</f>
        <v>81</v>
      </c>
      <c r="CH42" s="98" t="n">
        <f aca="false">$C$32+(CH$41-$D$41)</f>
        <v>82</v>
      </c>
    </row>
    <row r="43" customFormat="false" ht="15" hidden="false" customHeight="true" outlineLevel="0" collapsed="false">
      <c r="A43" s="99"/>
      <c r="B43" s="96" t="s">
        <v>273</v>
      </c>
      <c r="C43" s="97"/>
      <c r="D43" s="98" t="n">
        <f aca="false">$C$33+(D$41-$D$41)</f>
        <v>0</v>
      </c>
      <c r="E43" s="98" t="n">
        <f aca="false">$C$33+(E$41-$D$41)</f>
        <v>1</v>
      </c>
      <c r="F43" s="98" t="n">
        <f aca="false">$C$33+(F$41-$D$41)</f>
        <v>2</v>
      </c>
      <c r="G43" s="98" t="n">
        <f aca="false">$C$33+(G$41-$D$41)</f>
        <v>3</v>
      </c>
      <c r="H43" s="98" t="n">
        <f aca="false">$C$33+(H$41-$D$41)</f>
        <v>4</v>
      </c>
      <c r="I43" s="98" t="n">
        <f aca="false">$C$33+(I$41-$D$41)</f>
        <v>5</v>
      </c>
      <c r="J43" s="98" t="n">
        <f aca="false">$C$33+(J$41-$D$41)</f>
        <v>6</v>
      </c>
      <c r="K43" s="98" t="n">
        <f aca="false">$C$33+(K$41-$D$41)</f>
        <v>7</v>
      </c>
      <c r="L43" s="98" t="n">
        <f aca="false">$C$33+(L$41-$D$41)</f>
        <v>8</v>
      </c>
      <c r="M43" s="98" t="n">
        <f aca="false">$C$33+(M$41-$D$41)</f>
        <v>9</v>
      </c>
      <c r="N43" s="98" t="n">
        <f aca="false">$C$33+(N$41-$D$41)</f>
        <v>10</v>
      </c>
      <c r="O43" s="98" t="n">
        <f aca="false">$C$33+(O$41-$D$41)</f>
        <v>11</v>
      </c>
      <c r="P43" s="98" t="n">
        <f aca="false">$C$33+(P$41-$D$41)</f>
        <v>12</v>
      </c>
      <c r="Q43" s="98" t="n">
        <f aca="false">$C$33+(Q$41-$D$41)</f>
        <v>13</v>
      </c>
      <c r="R43" s="98" t="n">
        <f aca="false">$C$33+(R$41-$D$41)</f>
        <v>14</v>
      </c>
      <c r="S43" s="98" t="n">
        <f aca="false">$C$33+(S$41-$D$41)</f>
        <v>15</v>
      </c>
      <c r="T43" s="98" t="n">
        <f aca="false">$C$33+(T$41-$D$41)</f>
        <v>16</v>
      </c>
      <c r="U43" s="98" t="n">
        <f aca="false">$C$33+(U$41-$D$41)</f>
        <v>17</v>
      </c>
      <c r="V43" s="98" t="n">
        <f aca="false">$C$33+(V$41-$D$41)</f>
        <v>18</v>
      </c>
      <c r="W43" s="98" t="n">
        <f aca="false">$C$33+(W$41-$D$41)</f>
        <v>19</v>
      </c>
      <c r="X43" s="98" t="n">
        <f aca="false">$C$33+(X$41-$D$41)</f>
        <v>20</v>
      </c>
      <c r="Y43" s="98" t="n">
        <f aca="false">$C$33+(Y$41-$D$41)</f>
        <v>21</v>
      </c>
      <c r="Z43" s="98" t="n">
        <f aca="false">$C$33+(Z$41-$D$41)</f>
        <v>22</v>
      </c>
      <c r="AA43" s="98" t="n">
        <f aca="false">$C$33+(AA$41-$D$41)</f>
        <v>23</v>
      </c>
      <c r="AB43" s="98" t="n">
        <f aca="false">$C$33+(AB$41-$D$41)</f>
        <v>24</v>
      </c>
      <c r="AC43" s="98" t="n">
        <f aca="false">$C$33+(AC$41-$D$41)</f>
        <v>25</v>
      </c>
      <c r="AD43" s="98" t="n">
        <f aca="false">$C$33+(AD$41-$D$41)</f>
        <v>26</v>
      </c>
      <c r="AE43" s="98" t="n">
        <f aca="false">$C$33+(AE$41-$D$41)</f>
        <v>27</v>
      </c>
      <c r="AF43" s="98" t="n">
        <f aca="false">$C$33+(AF$41-$D$41)</f>
        <v>28</v>
      </c>
      <c r="AG43" s="98" t="n">
        <f aca="false">$C$33+(AG$41-$D$41)</f>
        <v>29</v>
      </c>
      <c r="AH43" s="98" t="n">
        <f aca="false">$C$33+(AH$41-$D$41)</f>
        <v>30</v>
      </c>
      <c r="AI43" s="98" t="n">
        <f aca="false">$C$33+(AI$41-$D$41)</f>
        <v>31</v>
      </c>
      <c r="AJ43" s="98" t="n">
        <f aca="false">$C$33+(AJ$41-$D$41)</f>
        <v>32</v>
      </c>
      <c r="AK43" s="98" t="n">
        <f aca="false">$C$33+(AK$41-$D$41)</f>
        <v>33</v>
      </c>
      <c r="AL43" s="98" t="n">
        <f aca="false">$C$33+(AL$41-$D$41)</f>
        <v>34</v>
      </c>
      <c r="AM43" s="98" t="n">
        <f aca="false">$C$33+(AM$41-$D$41)</f>
        <v>35</v>
      </c>
      <c r="AN43" s="98" t="n">
        <f aca="false">$C$33+(AN$41-$D$41)</f>
        <v>36</v>
      </c>
      <c r="AO43" s="98" t="n">
        <f aca="false">$C$33+(AO$41-$D$41)</f>
        <v>37</v>
      </c>
      <c r="AP43" s="98" t="n">
        <f aca="false">$C$33+(AP$41-$D$41)</f>
        <v>38</v>
      </c>
      <c r="AQ43" s="98" t="n">
        <f aca="false">$C$33+(AQ$41-$D$41)</f>
        <v>39</v>
      </c>
      <c r="AR43" s="98" t="n">
        <f aca="false">$C$33+(AR$41-$D$41)</f>
        <v>40</v>
      </c>
      <c r="AS43" s="98" t="n">
        <f aca="false">$C$33+(AS$41-$D$41)</f>
        <v>41</v>
      </c>
      <c r="AT43" s="98" t="n">
        <f aca="false">$C$33+(AT$41-$D$41)</f>
        <v>42</v>
      </c>
      <c r="AU43" s="98" t="n">
        <f aca="false">$C$33+(AU$41-$D$41)</f>
        <v>43</v>
      </c>
      <c r="AV43" s="98" t="n">
        <f aca="false">$C$33+(AV$41-$D$41)</f>
        <v>44</v>
      </c>
      <c r="AW43" s="98" t="n">
        <f aca="false">$C$33+(AW$41-$D$41)</f>
        <v>45</v>
      </c>
      <c r="AX43" s="98" t="n">
        <f aca="false">$C$33+(AX$41-$D$41)</f>
        <v>46</v>
      </c>
      <c r="AY43" s="98" t="n">
        <f aca="false">$C$33+(AY$41-$D$41)</f>
        <v>47</v>
      </c>
      <c r="AZ43" s="98" t="n">
        <f aca="false">$C$33+(AZ$41-$D$41)</f>
        <v>48</v>
      </c>
      <c r="BA43" s="98" t="n">
        <f aca="false">$C$33+(BA$41-$D$41)</f>
        <v>49</v>
      </c>
      <c r="BB43" s="98" t="n">
        <f aca="false">$C$33+(BB$41-$D$41)</f>
        <v>50</v>
      </c>
      <c r="BC43" s="98" t="n">
        <f aca="false">$C$33+(BC$41-$D$41)</f>
        <v>51</v>
      </c>
      <c r="BD43" s="98" t="n">
        <f aca="false">$C$33+(BD$41-$D$41)</f>
        <v>52</v>
      </c>
      <c r="BE43" s="98" t="n">
        <f aca="false">$C$33+(BE$41-$D$41)</f>
        <v>53</v>
      </c>
      <c r="BF43" s="98" t="n">
        <f aca="false">$C$33+(BF$41-$D$41)</f>
        <v>54</v>
      </c>
      <c r="BG43" s="98" t="n">
        <f aca="false">$C$33+(BG$41-$D$41)</f>
        <v>55</v>
      </c>
      <c r="BH43" s="98" t="n">
        <f aca="false">$C$33+(BH$41-$D$41)</f>
        <v>56</v>
      </c>
      <c r="BI43" s="98" t="n">
        <f aca="false">$C$33+(BI$41-$D$41)</f>
        <v>57</v>
      </c>
      <c r="BJ43" s="98" t="n">
        <f aca="false">$C$33+(BJ$41-$D$41)</f>
        <v>58</v>
      </c>
      <c r="BK43" s="98" t="n">
        <f aca="false">$C$33+(BK$41-$D$41)</f>
        <v>59</v>
      </c>
      <c r="BL43" s="98" t="n">
        <f aca="false">$C$33+(BL$41-$D$41)</f>
        <v>60</v>
      </c>
      <c r="BM43" s="98" t="n">
        <f aca="false">$C$33+(BM$41-$D$41)</f>
        <v>61</v>
      </c>
      <c r="BN43" s="98" t="n">
        <f aca="false">$C$33+(BN$41-$D$41)</f>
        <v>62</v>
      </c>
      <c r="BO43" s="98" t="n">
        <f aca="false">$C$33+(BO$41-$D$41)</f>
        <v>63</v>
      </c>
      <c r="BP43" s="98" t="n">
        <f aca="false">$C$33+(BP$41-$D$41)</f>
        <v>64</v>
      </c>
      <c r="BQ43" s="98" t="n">
        <f aca="false">$C$33+(BQ$41-$D$41)</f>
        <v>65</v>
      </c>
      <c r="BR43" s="98" t="n">
        <f aca="false">$C$33+(BR$41-$D$41)</f>
        <v>66</v>
      </c>
      <c r="BS43" s="98" t="n">
        <f aca="false">$C$33+(BS$41-$D$41)</f>
        <v>67</v>
      </c>
      <c r="BT43" s="98" t="n">
        <f aca="false">$C$33+(BT$41-$D$41)</f>
        <v>68</v>
      </c>
      <c r="BU43" s="98" t="n">
        <f aca="false">$C$33+(BU$41-$D$41)</f>
        <v>69</v>
      </c>
      <c r="BV43" s="98" t="n">
        <f aca="false">$C$33+(BV$41-$D$41)</f>
        <v>70</v>
      </c>
      <c r="BW43" s="98" t="n">
        <f aca="false">$C$33+(BW$41-$D$41)</f>
        <v>71</v>
      </c>
      <c r="BX43" s="98" t="n">
        <f aca="false">$C$33+(BX$41-$D$41)</f>
        <v>72</v>
      </c>
      <c r="BY43" s="98" t="n">
        <f aca="false">$C$33+(BY$41-$D$41)</f>
        <v>73</v>
      </c>
      <c r="BZ43" s="98" t="n">
        <f aca="false">$C$33+(BZ$41-$D$41)</f>
        <v>74</v>
      </c>
      <c r="CA43" s="98" t="n">
        <f aca="false">$C$33+(CA$41-$D$41)</f>
        <v>75</v>
      </c>
      <c r="CB43" s="98" t="n">
        <f aca="false">$C$33+(CB$41-$D$41)</f>
        <v>76</v>
      </c>
      <c r="CC43" s="98" t="n">
        <f aca="false">$C$33+(CC$41-$D$41)</f>
        <v>77</v>
      </c>
      <c r="CD43" s="98" t="n">
        <f aca="false">$C$33+(CD$41-$D$41)</f>
        <v>78</v>
      </c>
      <c r="CE43" s="98" t="n">
        <f aca="false">$C$33+(CE$41-$D$41)</f>
        <v>79</v>
      </c>
      <c r="CF43" s="98" t="n">
        <f aca="false">$C$33+(CF$41-$D$41)</f>
        <v>80</v>
      </c>
      <c r="CG43" s="98" t="n">
        <f aca="false">$C$33+(CG$41-$D$41)</f>
        <v>81</v>
      </c>
      <c r="CH43" s="98" t="n">
        <f aca="false">$C$33+(CH$41-$D$41)</f>
        <v>82</v>
      </c>
    </row>
    <row r="44" customFormat="false" ht="15" hidden="false" customHeight="true" outlineLevel="0" collapsed="false">
      <c r="A44" s="99"/>
      <c r="B44" s="96" t="s">
        <v>275</v>
      </c>
      <c r="C44" s="97"/>
      <c r="D44" s="98" t="n">
        <f aca="false">$C$34+(D$41-$D$41)</f>
        <v>0</v>
      </c>
      <c r="E44" s="98" t="n">
        <f aca="false">$C$34+(E$41-$D$41)</f>
        <v>1</v>
      </c>
      <c r="F44" s="98" t="n">
        <f aca="false">$C$34+(F$41-$D$41)</f>
        <v>2</v>
      </c>
      <c r="G44" s="98" t="n">
        <f aca="false">$C$34+(G$41-$D$41)</f>
        <v>3</v>
      </c>
      <c r="H44" s="98" t="n">
        <f aca="false">$C$34+(H$41-$D$41)</f>
        <v>4</v>
      </c>
      <c r="I44" s="98" t="n">
        <f aca="false">$C$34+(I$41-$D$41)</f>
        <v>5</v>
      </c>
      <c r="J44" s="98" t="n">
        <f aca="false">$C$34+(J$41-$D$41)</f>
        <v>6</v>
      </c>
      <c r="K44" s="98" t="n">
        <f aca="false">$C$34+(K$41-$D$41)</f>
        <v>7</v>
      </c>
      <c r="L44" s="98" t="n">
        <f aca="false">$C$34+(L$41-$D$41)</f>
        <v>8</v>
      </c>
      <c r="M44" s="98" t="n">
        <f aca="false">$C$34+(M$41-$D$41)</f>
        <v>9</v>
      </c>
      <c r="N44" s="98" t="n">
        <f aca="false">$C$34+(N$41-$D$41)</f>
        <v>10</v>
      </c>
      <c r="O44" s="98" t="n">
        <f aca="false">$C$34+(O$41-$D$41)</f>
        <v>11</v>
      </c>
      <c r="P44" s="98" t="n">
        <f aca="false">$C$34+(P$41-$D$41)</f>
        <v>12</v>
      </c>
      <c r="Q44" s="98" t="n">
        <f aca="false">$C$34+(Q$41-$D$41)</f>
        <v>13</v>
      </c>
      <c r="R44" s="98" t="n">
        <f aca="false">$C$34+(R$41-$D$41)</f>
        <v>14</v>
      </c>
      <c r="S44" s="98" t="n">
        <f aca="false">$C$34+(S$41-$D$41)</f>
        <v>15</v>
      </c>
      <c r="T44" s="98" t="n">
        <f aca="false">$C$34+(T$41-$D$41)</f>
        <v>16</v>
      </c>
      <c r="U44" s="98" t="n">
        <f aca="false">$C$34+(U$41-$D$41)</f>
        <v>17</v>
      </c>
      <c r="V44" s="98" t="n">
        <f aca="false">$C$34+(V$41-$D$41)</f>
        <v>18</v>
      </c>
      <c r="W44" s="98" t="n">
        <f aca="false">$C$34+(W$41-$D$41)</f>
        <v>19</v>
      </c>
      <c r="X44" s="98" t="n">
        <f aca="false">$C$34+(X$41-$D$41)</f>
        <v>20</v>
      </c>
      <c r="Y44" s="98" t="n">
        <f aca="false">$C$34+(Y$41-$D$41)</f>
        <v>21</v>
      </c>
      <c r="Z44" s="98" t="n">
        <f aca="false">$C$34+(Z$41-$D$41)</f>
        <v>22</v>
      </c>
      <c r="AA44" s="98" t="n">
        <f aca="false">$C$34+(AA$41-$D$41)</f>
        <v>23</v>
      </c>
      <c r="AB44" s="98" t="n">
        <f aca="false">$C$34+(AB$41-$D$41)</f>
        <v>24</v>
      </c>
      <c r="AC44" s="98" t="n">
        <f aca="false">$C$34+(AC$41-$D$41)</f>
        <v>25</v>
      </c>
      <c r="AD44" s="98" t="n">
        <f aca="false">$C$34+(AD$41-$D$41)</f>
        <v>26</v>
      </c>
      <c r="AE44" s="98" t="n">
        <f aca="false">$C$34+(AE$41-$D$41)</f>
        <v>27</v>
      </c>
      <c r="AF44" s="98" t="n">
        <f aca="false">$C$34+(AF$41-$D$41)</f>
        <v>28</v>
      </c>
      <c r="AG44" s="98" t="n">
        <f aca="false">$C$34+(AG$41-$D$41)</f>
        <v>29</v>
      </c>
      <c r="AH44" s="98" t="n">
        <f aca="false">$C$34+(AH$41-$D$41)</f>
        <v>30</v>
      </c>
      <c r="AI44" s="98" t="n">
        <f aca="false">$C$34+(AI$41-$D$41)</f>
        <v>31</v>
      </c>
      <c r="AJ44" s="98" t="n">
        <f aca="false">$C$34+(AJ$41-$D$41)</f>
        <v>32</v>
      </c>
      <c r="AK44" s="98" t="n">
        <f aca="false">$C$34+(AK$41-$D$41)</f>
        <v>33</v>
      </c>
      <c r="AL44" s="98" t="n">
        <f aca="false">$C$34+(AL$41-$D$41)</f>
        <v>34</v>
      </c>
      <c r="AM44" s="98" t="n">
        <f aca="false">$C$34+(AM$41-$D$41)</f>
        <v>35</v>
      </c>
      <c r="AN44" s="98" t="n">
        <f aca="false">$C$34+(AN$41-$D$41)</f>
        <v>36</v>
      </c>
      <c r="AO44" s="98" t="n">
        <f aca="false">$C$34+(AO$41-$D$41)</f>
        <v>37</v>
      </c>
      <c r="AP44" s="98" t="n">
        <f aca="false">$C$34+(AP$41-$D$41)</f>
        <v>38</v>
      </c>
      <c r="AQ44" s="98" t="n">
        <f aca="false">$C$34+(AQ$41-$D$41)</f>
        <v>39</v>
      </c>
      <c r="AR44" s="98" t="n">
        <f aca="false">$C$34+(AR$41-$D$41)</f>
        <v>40</v>
      </c>
      <c r="AS44" s="98" t="n">
        <f aca="false">$C$34+(AS$41-$D$41)</f>
        <v>41</v>
      </c>
      <c r="AT44" s="98" t="n">
        <f aca="false">$C$34+(AT$41-$D$41)</f>
        <v>42</v>
      </c>
      <c r="AU44" s="98" t="n">
        <f aca="false">$C$34+(AU$41-$D$41)</f>
        <v>43</v>
      </c>
      <c r="AV44" s="98" t="n">
        <f aca="false">$C$34+(AV$41-$D$41)</f>
        <v>44</v>
      </c>
      <c r="AW44" s="98" t="n">
        <f aca="false">$C$34+(AW$41-$D$41)</f>
        <v>45</v>
      </c>
      <c r="AX44" s="98" t="n">
        <f aca="false">$C$34+(AX$41-$D$41)</f>
        <v>46</v>
      </c>
      <c r="AY44" s="98" t="n">
        <f aca="false">$C$34+(AY$41-$D$41)</f>
        <v>47</v>
      </c>
      <c r="AZ44" s="98" t="n">
        <f aca="false">$C$34+(AZ$41-$D$41)</f>
        <v>48</v>
      </c>
      <c r="BA44" s="98" t="n">
        <f aca="false">$C$34+(BA$41-$D$41)</f>
        <v>49</v>
      </c>
      <c r="BB44" s="98" t="n">
        <f aca="false">$C$34+(BB$41-$D$41)</f>
        <v>50</v>
      </c>
      <c r="BC44" s="98" t="n">
        <f aca="false">$C$34+(BC$41-$D$41)</f>
        <v>51</v>
      </c>
      <c r="BD44" s="98" t="n">
        <f aca="false">$C$34+(BD$41-$D$41)</f>
        <v>52</v>
      </c>
      <c r="BE44" s="98" t="n">
        <f aca="false">$C$34+(BE$41-$D$41)</f>
        <v>53</v>
      </c>
      <c r="BF44" s="98" t="n">
        <f aca="false">$C$34+(BF$41-$D$41)</f>
        <v>54</v>
      </c>
      <c r="BG44" s="98" t="n">
        <f aca="false">$C$34+(BG$41-$D$41)</f>
        <v>55</v>
      </c>
      <c r="BH44" s="98" t="n">
        <f aca="false">$C$34+(BH$41-$D$41)</f>
        <v>56</v>
      </c>
      <c r="BI44" s="98" t="n">
        <f aca="false">$C$34+(BI$41-$D$41)</f>
        <v>57</v>
      </c>
      <c r="BJ44" s="98" t="n">
        <f aca="false">$C$34+(BJ$41-$D$41)</f>
        <v>58</v>
      </c>
      <c r="BK44" s="98" t="n">
        <f aca="false">$C$34+(BK$41-$D$41)</f>
        <v>59</v>
      </c>
      <c r="BL44" s="98" t="n">
        <f aca="false">$C$34+(BL$41-$D$41)</f>
        <v>60</v>
      </c>
      <c r="BM44" s="98" t="n">
        <f aca="false">$C$34+(BM$41-$D$41)</f>
        <v>61</v>
      </c>
      <c r="BN44" s="98" t="n">
        <f aca="false">$C$34+(BN$41-$D$41)</f>
        <v>62</v>
      </c>
      <c r="BO44" s="98" t="n">
        <f aca="false">$C$34+(BO$41-$D$41)</f>
        <v>63</v>
      </c>
      <c r="BP44" s="98" t="n">
        <f aca="false">$C$34+(BP$41-$D$41)</f>
        <v>64</v>
      </c>
      <c r="BQ44" s="98" t="n">
        <f aca="false">$C$34+(BQ$41-$D$41)</f>
        <v>65</v>
      </c>
      <c r="BR44" s="98" t="n">
        <f aca="false">$C$34+(BR$41-$D$41)</f>
        <v>66</v>
      </c>
      <c r="BS44" s="98" t="n">
        <f aca="false">$C$34+(BS$41-$D$41)</f>
        <v>67</v>
      </c>
      <c r="BT44" s="98" t="n">
        <f aca="false">$C$34+(BT$41-$D$41)</f>
        <v>68</v>
      </c>
      <c r="BU44" s="98" t="n">
        <f aca="false">$C$34+(BU$41-$D$41)</f>
        <v>69</v>
      </c>
      <c r="BV44" s="98" t="n">
        <f aca="false">$C$34+(BV$41-$D$41)</f>
        <v>70</v>
      </c>
      <c r="BW44" s="98" t="n">
        <f aca="false">$C$34+(BW$41-$D$41)</f>
        <v>71</v>
      </c>
      <c r="BX44" s="98" t="n">
        <f aca="false">$C$34+(BX$41-$D$41)</f>
        <v>72</v>
      </c>
      <c r="BY44" s="98" t="n">
        <f aca="false">$C$34+(BY$41-$D$41)</f>
        <v>73</v>
      </c>
      <c r="BZ44" s="98" t="n">
        <f aca="false">$C$34+(BZ$41-$D$41)</f>
        <v>74</v>
      </c>
      <c r="CA44" s="98" t="n">
        <f aca="false">$C$34+(CA$41-$D$41)</f>
        <v>75</v>
      </c>
      <c r="CB44" s="98" t="n">
        <f aca="false">$C$34+(CB$41-$D$41)</f>
        <v>76</v>
      </c>
      <c r="CC44" s="98" t="n">
        <f aca="false">$C$34+(CC$41-$D$41)</f>
        <v>77</v>
      </c>
      <c r="CD44" s="98" t="n">
        <f aca="false">$C$34+(CD$41-$D$41)</f>
        <v>78</v>
      </c>
      <c r="CE44" s="98" t="n">
        <f aca="false">$C$34+(CE$41-$D$41)</f>
        <v>79</v>
      </c>
      <c r="CF44" s="98" t="n">
        <f aca="false">$C$34+(CF$41-$D$41)</f>
        <v>80</v>
      </c>
      <c r="CG44" s="98" t="n">
        <f aca="false">$C$34+(CG$41-$D$41)</f>
        <v>81</v>
      </c>
      <c r="CH44" s="98" t="n">
        <f aca="false">$C$34+(CH$41-$D$41)</f>
        <v>82</v>
      </c>
    </row>
    <row r="45" customFormat="false" ht="15" hidden="false" customHeight="true" outlineLevel="0" collapsed="false">
      <c r="A45" s="99"/>
      <c r="B45" s="96" t="s">
        <v>277</v>
      </c>
      <c r="C45" s="97"/>
      <c r="D45" s="98" t="n">
        <f aca="false">$C$35+(D$41-$D$41)</f>
        <v>0</v>
      </c>
      <c r="E45" s="98" t="n">
        <f aca="false">$C$35+(E$41-$D$41)</f>
        <v>1</v>
      </c>
      <c r="F45" s="98" t="n">
        <f aca="false">$C$35+(F$41-$D$41)</f>
        <v>2</v>
      </c>
      <c r="G45" s="98" t="n">
        <f aca="false">$C$35+(G$41-$D$41)</f>
        <v>3</v>
      </c>
      <c r="H45" s="98" t="n">
        <f aca="false">$C$35+(H$41-$D$41)</f>
        <v>4</v>
      </c>
      <c r="I45" s="98" t="n">
        <f aca="false">$C$35+(I$41-$D$41)</f>
        <v>5</v>
      </c>
      <c r="J45" s="98" t="n">
        <f aca="false">$C$35+(J$41-$D$41)</f>
        <v>6</v>
      </c>
      <c r="K45" s="98" t="n">
        <f aca="false">$C$35+(K$41-$D$41)</f>
        <v>7</v>
      </c>
      <c r="L45" s="98" t="n">
        <f aca="false">$C$35+(L$41-$D$41)</f>
        <v>8</v>
      </c>
      <c r="M45" s="98" t="n">
        <f aca="false">$C$35+(M$41-$D$41)</f>
        <v>9</v>
      </c>
      <c r="N45" s="98" t="n">
        <f aca="false">$C$35+(N$41-$D$41)</f>
        <v>10</v>
      </c>
      <c r="O45" s="98" t="n">
        <f aca="false">$C$35+(O$41-$D$41)</f>
        <v>11</v>
      </c>
      <c r="P45" s="98" t="n">
        <f aca="false">$C$35+(P$41-$D$41)</f>
        <v>12</v>
      </c>
      <c r="Q45" s="98" t="n">
        <f aca="false">$C$35+(Q$41-$D$41)</f>
        <v>13</v>
      </c>
      <c r="R45" s="98" t="n">
        <f aca="false">$C$35+(R$41-$D$41)</f>
        <v>14</v>
      </c>
      <c r="S45" s="98" t="n">
        <f aca="false">$C$35+(S$41-$D$41)</f>
        <v>15</v>
      </c>
      <c r="T45" s="98" t="n">
        <f aca="false">$C$35+(T$41-$D$41)</f>
        <v>16</v>
      </c>
      <c r="U45" s="98" t="n">
        <f aca="false">$C$35+(U$41-$D$41)</f>
        <v>17</v>
      </c>
      <c r="V45" s="98" t="n">
        <f aca="false">$C$35+(V$41-$D$41)</f>
        <v>18</v>
      </c>
      <c r="W45" s="98" t="n">
        <f aca="false">$C$35+(W$41-$D$41)</f>
        <v>19</v>
      </c>
      <c r="X45" s="98" t="n">
        <f aca="false">$C$35+(X$41-$D$41)</f>
        <v>20</v>
      </c>
      <c r="Y45" s="98" t="n">
        <f aca="false">$C$35+(Y$41-$D$41)</f>
        <v>21</v>
      </c>
      <c r="Z45" s="98" t="n">
        <f aca="false">$C$35+(Z$41-$D$41)</f>
        <v>22</v>
      </c>
      <c r="AA45" s="98" t="n">
        <f aca="false">$C$35+(AA$41-$D$41)</f>
        <v>23</v>
      </c>
      <c r="AB45" s="98" t="n">
        <f aca="false">$C$35+(AB$41-$D$41)</f>
        <v>24</v>
      </c>
      <c r="AC45" s="98" t="n">
        <f aca="false">$C$35+(AC$41-$D$41)</f>
        <v>25</v>
      </c>
      <c r="AD45" s="98" t="n">
        <f aca="false">$C$35+(AD$41-$D$41)</f>
        <v>26</v>
      </c>
      <c r="AE45" s="98" t="n">
        <f aca="false">$C$35+(AE$41-$D$41)</f>
        <v>27</v>
      </c>
      <c r="AF45" s="98" t="n">
        <f aca="false">$C$35+(AF$41-$D$41)</f>
        <v>28</v>
      </c>
      <c r="AG45" s="98" t="n">
        <f aca="false">$C$35+(AG$41-$D$41)</f>
        <v>29</v>
      </c>
      <c r="AH45" s="98" t="n">
        <f aca="false">$C$35+(AH$41-$D$41)</f>
        <v>30</v>
      </c>
      <c r="AI45" s="98" t="n">
        <f aca="false">$C$35+(AI$41-$D$41)</f>
        <v>31</v>
      </c>
      <c r="AJ45" s="98" t="n">
        <f aca="false">$C$35+(AJ$41-$D$41)</f>
        <v>32</v>
      </c>
      <c r="AK45" s="98" t="n">
        <f aca="false">$C$35+(AK$41-$D$41)</f>
        <v>33</v>
      </c>
      <c r="AL45" s="98" t="n">
        <f aca="false">$C$35+(AL$41-$D$41)</f>
        <v>34</v>
      </c>
      <c r="AM45" s="98" t="n">
        <f aca="false">$C$35+(AM$41-$D$41)</f>
        <v>35</v>
      </c>
      <c r="AN45" s="98" t="n">
        <f aca="false">$C$35+(AN$41-$D$41)</f>
        <v>36</v>
      </c>
      <c r="AO45" s="98" t="n">
        <f aca="false">$C$35+(AO$41-$D$41)</f>
        <v>37</v>
      </c>
      <c r="AP45" s="98" t="n">
        <f aca="false">$C$35+(AP$41-$D$41)</f>
        <v>38</v>
      </c>
      <c r="AQ45" s="98" t="n">
        <f aca="false">$C$35+(AQ$41-$D$41)</f>
        <v>39</v>
      </c>
      <c r="AR45" s="98" t="n">
        <f aca="false">$C$35+(AR$41-$D$41)</f>
        <v>40</v>
      </c>
      <c r="AS45" s="98" t="n">
        <f aca="false">$C$35+(AS$41-$D$41)</f>
        <v>41</v>
      </c>
      <c r="AT45" s="98" t="n">
        <f aca="false">$C$35+(AT$41-$D$41)</f>
        <v>42</v>
      </c>
      <c r="AU45" s="98" t="n">
        <f aca="false">$C$35+(AU$41-$D$41)</f>
        <v>43</v>
      </c>
      <c r="AV45" s="98" t="n">
        <f aca="false">$C$35+(AV$41-$D$41)</f>
        <v>44</v>
      </c>
      <c r="AW45" s="98" t="n">
        <f aca="false">$C$35+(AW$41-$D$41)</f>
        <v>45</v>
      </c>
      <c r="AX45" s="98" t="n">
        <f aca="false">$C$35+(AX$41-$D$41)</f>
        <v>46</v>
      </c>
      <c r="AY45" s="98" t="n">
        <f aca="false">$C$35+(AY$41-$D$41)</f>
        <v>47</v>
      </c>
      <c r="AZ45" s="98" t="n">
        <f aca="false">$C$35+(AZ$41-$D$41)</f>
        <v>48</v>
      </c>
      <c r="BA45" s="98" t="n">
        <f aca="false">$C$35+(BA$41-$D$41)</f>
        <v>49</v>
      </c>
      <c r="BB45" s="98" t="n">
        <f aca="false">$C$35+(BB$41-$D$41)</f>
        <v>50</v>
      </c>
      <c r="BC45" s="98" t="n">
        <f aca="false">$C$35+(BC$41-$D$41)</f>
        <v>51</v>
      </c>
      <c r="BD45" s="98" t="n">
        <f aca="false">$C$35+(BD$41-$D$41)</f>
        <v>52</v>
      </c>
      <c r="BE45" s="98" t="n">
        <f aca="false">$C$35+(BE$41-$D$41)</f>
        <v>53</v>
      </c>
      <c r="BF45" s="98" t="n">
        <f aca="false">$C$35+(BF$41-$D$41)</f>
        <v>54</v>
      </c>
      <c r="BG45" s="98" t="n">
        <f aca="false">$C$35+(BG$41-$D$41)</f>
        <v>55</v>
      </c>
      <c r="BH45" s="98" t="n">
        <f aca="false">$C$35+(BH$41-$D$41)</f>
        <v>56</v>
      </c>
      <c r="BI45" s="98" t="n">
        <f aca="false">$C$35+(BI$41-$D$41)</f>
        <v>57</v>
      </c>
      <c r="BJ45" s="98" t="n">
        <f aca="false">$C$35+(BJ$41-$D$41)</f>
        <v>58</v>
      </c>
      <c r="BK45" s="98" t="n">
        <f aca="false">$C$35+(BK$41-$D$41)</f>
        <v>59</v>
      </c>
      <c r="BL45" s="98" t="n">
        <f aca="false">$C$35+(BL$41-$D$41)</f>
        <v>60</v>
      </c>
      <c r="BM45" s="98" t="n">
        <f aca="false">$C$35+(BM$41-$D$41)</f>
        <v>61</v>
      </c>
      <c r="BN45" s="98" t="n">
        <f aca="false">$C$35+(BN$41-$D$41)</f>
        <v>62</v>
      </c>
      <c r="BO45" s="98" t="n">
        <f aca="false">$C$35+(BO$41-$D$41)</f>
        <v>63</v>
      </c>
      <c r="BP45" s="98" t="n">
        <f aca="false">$C$35+(BP$41-$D$41)</f>
        <v>64</v>
      </c>
      <c r="BQ45" s="98" t="n">
        <f aca="false">$C$35+(BQ$41-$D$41)</f>
        <v>65</v>
      </c>
      <c r="BR45" s="98" t="n">
        <f aca="false">$C$35+(BR$41-$D$41)</f>
        <v>66</v>
      </c>
      <c r="BS45" s="98" t="n">
        <f aca="false">$C$35+(BS$41-$D$41)</f>
        <v>67</v>
      </c>
      <c r="BT45" s="98" t="n">
        <f aca="false">$C$35+(BT$41-$D$41)</f>
        <v>68</v>
      </c>
      <c r="BU45" s="98" t="n">
        <f aca="false">$C$35+(BU$41-$D$41)</f>
        <v>69</v>
      </c>
      <c r="BV45" s="98" t="n">
        <f aca="false">$C$35+(BV$41-$D$41)</f>
        <v>70</v>
      </c>
      <c r="BW45" s="98" t="n">
        <f aca="false">$C$35+(BW$41-$D$41)</f>
        <v>71</v>
      </c>
      <c r="BX45" s="98" t="n">
        <f aca="false">$C$35+(BX$41-$D$41)</f>
        <v>72</v>
      </c>
      <c r="BY45" s="98" t="n">
        <f aca="false">$C$35+(BY$41-$D$41)</f>
        <v>73</v>
      </c>
      <c r="BZ45" s="98" t="n">
        <f aca="false">$C$35+(BZ$41-$D$41)</f>
        <v>74</v>
      </c>
      <c r="CA45" s="98" t="n">
        <f aca="false">$C$35+(CA$41-$D$41)</f>
        <v>75</v>
      </c>
      <c r="CB45" s="98" t="n">
        <f aca="false">$C$35+(CB$41-$D$41)</f>
        <v>76</v>
      </c>
      <c r="CC45" s="98" t="n">
        <f aca="false">$C$35+(CC$41-$D$41)</f>
        <v>77</v>
      </c>
      <c r="CD45" s="98" t="n">
        <f aca="false">$C$35+(CD$41-$D$41)</f>
        <v>78</v>
      </c>
      <c r="CE45" s="98" t="n">
        <f aca="false">$C$35+(CE$41-$D$41)</f>
        <v>79</v>
      </c>
      <c r="CF45" s="98" t="n">
        <f aca="false">$C$35+(CF$41-$D$41)</f>
        <v>80</v>
      </c>
      <c r="CG45" s="98" t="n">
        <f aca="false">$C$35+(CG$41-$D$41)</f>
        <v>81</v>
      </c>
      <c r="CH45" s="98" t="n">
        <f aca="false">$C$35+(CH$41-$D$41)</f>
        <v>82</v>
      </c>
    </row>
    <row r="46" customFormat="false" ht="15" hidden="false" customHeight="true" outlineLevel="0" collapsed="false">
      <c r="A46" s="99"/>
      <c r="B46" s="96" t="s">
        <v>278</v>
      </c>
      <c r="C46" s="97"/>
      <c r="D46" s="98" t="n">
        <f aca="false">$C$36+(D$41-$D$41)</f>
        <v>0</v>
      </c>
      <c r="E46" s="98" t="n">
        <f aca="false">$C$36+(E$41-$D$41)</f>
        <v>1</v>
      </c>
      <c r="F46" s="98" t="n">
        <f aca="false">$C$36+(F$41-$D$41)</f>
        <v>2</v>
      </c>
      <c r="G46" s="98" t="n">
        <f aca="false">$C$36+(G$41-$D$41)</f>
        <v>3</v>
      </c>
      <c r="H46" s="98" t="n">
        <f aca="false">$C$36+(H$41-$D$41)</f>
        <v>4</v>
      </c>
      <c r="I46" s="98" t="n">
        <f aca="false">$C$36+(I$41-$D$41)</f>
        <v>5</v>
      </c>
      <c r="J46" s="98" t="n">
        <f aca="false">$C$36+(J$41-$D$41)</f>
        <v>6</v>
      </c>
      <c r="K46" s="98" t="n">
        <f aca="false">$C$36+(K$41-$D$41)</f>
        <v>7</v>
      </c>
      <c r="L46" s="98" t="n">
        <f aca="false">$C$36+(L$41-$D$41)</f>
        <v>8</v>
      </c>
      <c r="M46" s="98" t="n">
        <f aca="false">$C$36+(M$41-$D$41)</f>
        <v>9</v>
      </c>
      <c r="N46" s="98" t="n">
        <f aca="false">$C$36+(N$41-$D$41)</f>
        <v>10</v>
      </c>
      <c r="O46" s="98" t="n">
        <f aca="false">$C$36+(O$41-$D$41)</f>
        <v>11</v>
      </c>
      <c r="P46" s="98" t="n">
        <f aca="false">$C$36+(P$41-$D$41)</f>
        <v>12</v>
      </c>
      <c r="Q46" s="98" t="n">
        <f aca="false">$C$36+(Q$41-$D$41)</f>
        <v>13</v>
      </c>
      <c r="R46" s="98" t="n">
        <f aca="false">$C$36+(R$41-$D$41)</f>
        <v>14</v>
      </c>
      <c r="S46" s="98" t="n">
        <f aca="false">$C$36+(S$41-$D$41)</f>
        <v>15</v>
      </c>
      <c r="T46" s="98" t="n">
        <f aca="false">$C$36+(T$41-$D$41)</f>
        <v>16</v>
      </c>
      <c r="U46" s="98" t="n">
        <f aca="false">$C$36+(U$41-$D$41)</f>
        <v>17</v>
      </c>
      <c r="V46" s="98" t="n">
        <f aca="false">$C$36+(V$41-$D$41)</f>
        <v>18</v>
      </c>
      <c r="W46" s="98" t="n">
        <f aca="false">$C$36+(W$41-$D$41)</f>
        <v>19</v>
      </c>
      <c r="X46" s="98" t="n">
        <f aca="false">$C$36+(X$41-$D$41)</f>
        <v>20</v>
      </c>
      <c r="Y46" s="98" t="n">
        <f aca="false">$C$36+(Y$41-$D$41)</f>
        <v>21</v>
      </c>
      <c r="Z46" s="98" t="n">
        <f aca="false">$C$36+(Z$41-$D$41)</f>
        <v>22</v>
      </c>
      <c r="AA46" s="98" t="n">
        <f aca="false">$C$36+(AA$41-$D$41)</f>
        <v>23</v>
      </c>
      <c r="AB46" s="98" t="n">
        <f aca="false">$C$36+(AB$41-$D$41)</f>
        <v>24</v>
      </c>
      <c r="AC46" s="98" t="n">
        <f aca="false">$C$36+(AC$41-$D$41)</f>
        <v>25</v>
      </c>
      <c r="AD46" s="98" t="n">
        <f aca="false">$C$36+(AD$41-$D$41)</f>
        <v>26</v>
      </c>
      <c r="AE46" s="98" t="n">
        <f aca="false">$C$36+(AE$41-$D$41)</f>
        <v>27</v>
      </c>
      <c r="AF46" s="98" t="n">
        <f aca="false">$C$36+(AF$41-$D$41)</f>
        <v>28</v>
      </c>
      <c r="AG46" s="98" t="n">
        <f aca="false">$C$36+(AG$41-$D$41)</f>
        <v>29</v>
      </c>
      <c r="AH46" s="98" t="n">
        <f aca="false">$C$36+(AH$41-$D$41)</f>
        <v>30</v>
      </c>
      <c r="AI46" s="98" t="n">
        <f aca="false">$C$36+(AI$41-$D$41)</f>
        <v>31</v>
      </c>
      <c r="AJ46" s="98" t="n">
        <f aca="false">$C$36+(AJ$41-$D$41)</f>
        <v>32</v>
      </c>
      <c r="AK46" s="98" t="n">
        <f aca="false">$C$36+(AK$41-$D$41)</f>
        <v>33</v>
      </c>
      <c r="AL46" s="98" t="n">
        <f aca="false">$C$36+(AL$41-$D$41)</f>
        <v>34</v>
      </c>
      <c r="AM46" s="98" t="n">
        <f aca="false">$C$36+(AM$41-$D$41)</f>
        <v>35</v>
      </c>
      <c r="AN46" s="98" t="n">
        <f aca="false">$C$36+(AN$41-$D$41)</f>
        <v>36</v>
      </c>
      <c r="AO46" s="98" t="n">
        <f aca="false">$C$36+(AO$41-$D$41)</f>
        <v>37</v>
      </c>
      <c r="AP46" s="98" t="n">
        <f aca="false">$C$36+(AP$41-$D$41)</f>
        <v>38</v>
      </c>
      <c r="AQ46" s="98" t="n">
        <f aca="false">$C$36+(AQ$41-$D$41)</f>
        <v>39</v>
      </c>
      <c r="AR46" s="98" t="n">
        <f aca="false">$C$36+(AR$41-$D$41)</f>
        <v>40</v>
      </c>
      <c r="AS46" s="98" t="n">
        <f aca="false">$C$36+(AS$41-$D$41)</f>
        <v>41</v>
      </c>
      <c r="AT46" s="98" t="n">
        <f aca="false">$C$36+(AT$41-$D$41)</f>
        <v>42</v>
      </c>
      <c r="AU46" s="98" t="n">
        <f aca="false">$C$36+(AU$41-$D$41)</f>
        <v>43</v>
      </c>
      <c r="AV46" s="98" t="n">
        <f aca="false">$C$36+(AV$41-$D$41)</f>
        <v>44</v>
      </c>
      <c r="AW46" s="98" t="n">
        <f aca="false">$C$36+(AW$41-$D$41)</f>
        <v>45</v>
      </c>
      <c r="AX46" s="98" t="n">
        <f aca="false">$C$36+(AX$41-$D$41)</f>
        <v>46</v>
      </c>
      <c r="AY46" s="98" t="n">
        <f aca="false">$C$36+(AY$41-$D$41)</f>
        <v>47</v>
      </c>
      <c r="AZ46" s="98" t="n">
        <f aca="false">$C$36+(AZ$41-$D$41)</f>
        <v>48</v>
      </c>
      <c r="BA46" s="98" t="n">
        <f aca="false">$C$36+(BA$41-$D$41)</f>
        <v>49</v>
      </c>
      <c r="BB46" s="98" t="n">
        <f aca="false">$C$36+(BB$41-$D$41)</f>
        <v>50</v>
      </c>
      <c r="BC46" s="98" t="n">
        <f aca="false">$C$36+(BC$41-$D$41)</f>
        <v>51</v>
      </c>
      <c r="BD46" s="98" t="n">
        <f aca="false">$C$36+(BD$41-$D$41)</f>
        <v>52</v>
      </c>
      <c r="BE46" s="98" t="n">
        <f aca="false">$C$36+(BE$41-$D$41)</f>
        <v>53</v>
      </c>
      <c r="BF46" s="98" t="n">
        <f aca="false">$C$36+(BF$41-$D$41)</f>
        <v>54</v>
      </c>
      <c r="BG46" s="98" t="n">
        <f aca="false">$C$36+(BG$41-$D$41)</f>
        <v>55</v>
      </c>
      <c r="BH46" s="98" t="n">
        <f aca="false">$C$36+(BH$41-$D$41)</f>
        <v>56</v>
      </c>
      <c r="BI46" s="98" t="n">
        <f aca="false">$C$36+(BI$41-$D$41)</f>
        <v>57</v>
      </c>
      <c r="BJ46" s="98" t="n">
        <f aca="false">$C$36+(BJ$41-$D$41)</f>
        <v>58</v>
      </c>
      <c r="BK46" s="98" t="n">
        <f aca="false">$C$36+(BK$41-$D$41)</f>
        <v>59</v>
      </c>
      <c r="BL46" s="98" t="n">
        <f aca="false">$C$36+(BL$41-$D$41)</f>
        <v>60</v>
      </c>
      <c r="BM46" s="98" t="n">
        <f aca="false">$C$36+(BM$41-$D$41)</f>
        <v>61</v>
      </c>
      <c r="BN46" s="98" t="n">
        <f aca="false">$C$36+(BN$41-$D$41)</f>
        <v>62</v>
      </c>
      <c r="BO46" s="98" t="n">
        <f aca="false">$C$36+(BO$41-$D$41)</f>
        <v>63</v>
      </c>
      <c r="BP46" s="98" t="n">
        <f aca="false">$C$36+(BP$41-$D$41)</f>
        <v>64</v>
      </c>
      <c r="BQ46" s="98" t="n">
        <f aca="false">$C$36+(BQ$41-$D$41)</f>
        <v>65</v>
      </c>
      <c r="BR46" s="98" t="n">
        <f aca="false">$C$36+(BR$41-$D$41)</f>
        <v>66</v>
      </c>
      <c r="BS46" s="98" t="n">
        <f aca="false">$C$36+(BS$41-$D$41)</f>
        <v>67</v>
      </c>
      <c r="BT46" s="98" t="n">
        <f aca="false">$C$36+(BT$41-$D$41)</f>
        <v>68</v>
      </c>
      <c r="BU46" s="98" t="n">
        <f aca="false">$C$36+(BU$41-$D$41)</f>
        <v>69</v>
      </c>
      <c r="BV46" s="98" t="n">
        <f aca="false">$C$36+(BV$41-$D$41)</f>
        <v>70</v>
      </c>
      <c r="BW46" s="98" t="n">
        <f aca="false">$C$36+(BW$41-$D$41)</f>
        <v>71</v>
      </c>
      <c r="BX46" s="98" t="n">
        <f aca="false">$C$36+(BX$41-$D$41)</f>
        <v>72</v>
      </c>
      <c r="BY46" s="98" t="n">
        <f aca="false">$C$36+(BY$41-$D$41)</f>
        <v>73</v>
      </c>
      <c r="BZ46" s="98" t="n">
        <f aca="false">$C$36+(BZ$41-$D$41)</f>
        <v>74</v>
      </c>
      <c r="CA46" s="98" t="n">
        <f aca="false">$C$36+(CA$41-$D$41)</f>
        <v>75</v>
      </c>
      <c r="CB46" s="98" t="n">
        <f aca="false">$C$36+(CB$41-$D$41)</f>
        <v>76</v>
      </c>
      <c r="CC46" s="98" t="n">
        <f aca="false">$C$36+(CC$41-$D$41)</f>
        <v>77</v>
      </c>
      <c r="CD46" s="98" t="n">
        <f aca="false">$C$36+(CD$41-$D$41)</f>
        <v>78</v>
      </c>
      <c r="CE46" s="98" t="n">
        <f aca="false">$C$36+(CE$41-$D$41)</f>
        <v>79</v>
      </c>
      <c r="CF46" s="98" t="n">
        <f aca="false">$C$36+(CF$41-$D$41)</f>
        <v>80</v>
      </c>
      <c r="CG46" s="98" t="n">
        <f aca="false">$C$36+(CG$41-$D$41)</f>
        <v>81</v>
      </c>
      <c r="CH46" s="98" t="n">
        <f aca="false">$C$36+(CH$41-$D$41)</f>
        <v>82</v>
      </c>
    </row>
    <row r="47" customFormat="false" ht="15" hidden="false" customHeight="true" outlineLevel="0" collapsed="false">
      <c r="A47" s="99"/>
      <c r="B47" s="96" t="s">
        <v>279</v>
      </c>
      <c r="C47" s="97"/>
      <c r="D47" s="98" t="n">
        <f aca="false">$C$37+(D$41-$D$41)</f>
        <v>0</v>
      </c>
      <c r="E47" s="98" t="n">
        <f aca="false">$C$37+(E$41-$D$41)</f>
        <v>1</v>
      </c>
      <c r="F47" s="98" t="n">
        <f aca="false">$C$37+(F$41-$D$41)</f>
        <v>2</v>
      </c>
      <c r="G47" s="98" t="n">
        <f aca="false">$C$37+(G$41-$D$41)</f>
        <v>3</v>
      </c>
      <c r="H47" s="98" t="n">
        <f aca="false">$C$37+(H$41-$D$41)</f>
        <v>4</v>
      </c>
      <c r="I47" s="98" t="n">
        <f aca="false">$C$37+(I$41-$D$41)</f>
        <v>5</v>
      </c>
      <c r="J47" s="98" t="n">
        <f aca="false">$C$37+(J$41-$D$41)</f>
        <v>6</v>
      </c>
      <c r="K47" s="98" t="n">
        <f aca="false">$C$37+(K$41-$D$41)</f>
        <v>7</v>
      </c>
      <c r="L47" s="98" t="n">
        <f aca="false">$C$37+(L$41-$D$41)</f>
        <v>8</v>
      </c>
      <c r="M47" s="98" t="n">
        <f aca="false">$C$37+(M$41-$D$41)</f>
        <v>9</v>
      </c>
      <c r="N47" s="98" t="n">
        <f aca="false">$C$37+(N$41-$D$41)</f>
        <v>10</v>
      </c>
      <c r="O47" s="98" t="n">
        <f aca="false">$C$37+(O$41-$D$41)</f>
        <v>11</v>
      </c>
      <c r="P47" s="98" t="n">
        <f aca="false">$C$37+(P$41-$D$41)</f>
        <v>12</v>
      </c>
      <c r="Q47" s="98" t="n">
        <f aca="false">$C$37+(Q$41-$D$41)</f>
        <v>13</v>
      </c>
      <c r="R47" s="98" t="n">
        <f aca="false">$C$37+(R$41-$D$41)</f>
        <v>14</v>
      </c>
      <c r="S47" s="98" t="n">
        <f aca="false">$C$37+(S$41-$D$41)</f>
        <v>15</v>
      </c>
      <c r="T47" s="98" t="n">
        <f aca="false">$C$37+(T$41-$D$41)</f>
        <v>16</v>
      </c>
      <c r="U47" s="98" t="n">
        <f aca="false">$C$37+(U$41-$D$41)</f>
        <v>17</v>
      </c>
      <c r="V47" s="98" t="n">
        <f aca="false">$C$37+(V$41-$D$41)</f>
        <v>18</v>
      </c>
      <c r="W47" s="98" t="n">
        <f aca="false">$C$37+(W$41-$D$41)</f>
        <v>19</v>
      </c>
      <c r="X47" s="98" t="n">
        <f aca="false">$C$37+(X$41-$D$41)</f>
        <v>20</v>
      </c>
      <c r="Y47" s="98" t="n">
        <f aca="false">$C$37+(Y$41-$D$41)</f>
        <v>21</v>
      </c>
      <c r="Z47" s="98" t="n">
        <f aca="false">$C$37+(Z$41-$D$41)</f>
        <v>22</v>
      </c>
      <c r="AA47" s="98" t="n">
        <f aca="false">$C$37+(AA$41-$D$41)</f>
        <v>23</v>
      </c>
      <c r="AB47" s="98" t="n">
        <f aca="false">$C$37+(AB$41-$D$41)</f>
        <v>24</v>
      </c>
      <c r="AC47" s="98" t="n">
        <f aca="false">$C$37+(AC$41-$D$41)</f>
        <v>25</v>
      </c>
      <c r="AD47" s="98" t="n">
        <f aca="false">$C$37+(AD$41-$D$41)</f>
        <v>26</v>
      </c>
      <c r="AE47" s="98" t="n">
        <f aca="false">$C$37+(AE$41-$D$41)</f>
        <v>27</v>
      </c>
      <c r="AF47" s="98" t="n">
        <f aca="false">$C$37+(AF$41-$D$41)</f>
        <v>28</v>
      </c>
      <c r="AG47" s="98" t="n">
        <f aca="false">$C$37+(AG$41-$D$41)</f>
        <v>29</v>
      </c>
      <c r="AH47" s="98" t="n">
        <f aca="false">$C$37+(AH$41-$D$41)</f>
        <v>30</v>
      </c>
      <c r="AI47" s="98" t="n">
        <f aca="false">$C$37+(AI$41-$D$41)</f>
        <v>31</v>
      </c>
      <c r="AJ47" s="98" t="n">
        <f aca="false">$C$37+(AJ$41-$D$41)</f>
        <v>32</v>
      </c>
      <c r="AK47" s="98" t="n">
        <f aca="false">$C$37+(AK$41-$D$41)</f>
        <v>33</v>
      </c>
      <c r="AL47" s="98" t="n">
        <f aca="false">$C$37+(AL$41-$D$41)</f>
        <v>34</v>
      </c>
      <c r="AM47" s="98" t="n">
        <f aca="false">$C$37+(AM$41-$D$41)</f>
        <v>35</v>
      </c>
      <c r="AN47" s="98" t="n">
        <f aca="false">$C$37+(AN$41-$D$41)</f>
        <v>36</v>
      </c>
      <c r="AO47" s="98" t="n">
        <f aca="false">$C$37+(AO$41-$D$41)</f>
        <v>37</v>
      </c>
      <c r="AP47" s="98" t="n">
        <f aca="false">$C$37+(AP$41-$D$41)</f>
        <v>38</v>
      </c>
      <c r="AQ47" s="98" t="n">
        <f aca="false">$C$37+(AQ$41-$D$41)</f>
        <v>39</v>
      </c>
      <c r="AR47" s="98" t="n">
        <f aca="false">$C$37+(AR$41-$D$41)</f>
        <v>40</v>
      </c>
      <c r="AS47" s="98" t="n">
        <f aca="false">$C$37+(AS$41-$D$41)</f>
        <v>41</v>
      </c>
      <c r="AT47" s="98" t="n">
        <f aca="false">$C$37+(AT$41-$D$41)</f>
        <v>42</v>
      </c>
      <c r="AU47" s="98" t="n">
        <f aca="false">$C$37+(AU$41-$D$41)</f>
        <v>43</v>
      </c>
      <c r="AV47" s="98" t="n">
        <f aca="false">$C$37+(AV$41-$D$41)</f>
        <v>44</v>
      </c>
      <c r="AW47" s="98" t="n">
        <f aca="false">$C$37+(AW$41-$D$41)</f>
        <v>45</v>
      </c>
      <c r="AX47" s="98" t="n">
        <f aca="false">$C$37+(AX$41-$D$41)</f>
        <v>46</v>
      </c>
      <c r="AY47" s="98" t="n">
        <f aca="false">$C$37+(AY$41-$D$41)</f>
        <v>47</v>
      </c>
      <c r="AZ47" s="98" t="n">
        <f aca="false">$C$37+(AZ$41-$D$41)</f>
        <v>48</v>
      </c>
      <c r="BA47" s="98" t="n">
        <f aca="false">$C$37+(BA$41-$D$41)</f>
        <v>49</v>
      </c>
      <c r="BB47" s="98" t="n">
        <f aca="false">$C$37+(BB$41-$D$41)</f>
        <v>50</v>
      </c>
      <c r="BC47" s="98" t="n">
        <f aca="false">$C$37+(BC$41-$D$41)</f>
        <v>51</v>
      </c>
      <c r="BD47" s="98" t="n">
        <f aca="false">$C$37+(BD$41-$D$41)</f>
        <v>52</v>
      </c>
      <c r="BE47" s="98" t="n">
        <f aca="false">$C$37+(BE$41-$D$41)</f>
        <v>53</v>
      </c>
      <c r="BF47" s="98" t="n">
        <f aca="false">$C$37+(BF$41-$D$41)</f>
        <v>54</v>
      </c>
      <c r="BG47" s="98" t="n">
        <f aca="false">$C$37+(BG$41-$D$41)</f>
        <v>55</v>
      </c>
      <c r="BH47" s="98" t="n">
        <f aca="false">$C$37+(BH$41-$D$41)</f>
        <v>56</v>
      </c>
      <c r="BI47" s="98" t="n">
        <f aca="false">$C$37+(BI$41-$D$41)</f>
        <v>57</v>
      </c>
      <c r="BJ47" s="98" t="n">
        <f aca="false">$C$37+(BJ$41-$D$41)</f>
        <v>58</v>
      </c>
      <c r="BK47" s="98" t="n">
        <f aca="false">$C$37+(BK$41-$D$41)</f>
        <v>59</v>
      </c>
      <c r="BL47" s="98" t="n">
        <f aca="false">$C$37+(BL$41-$D$41)</f>
        <v>60</v>
      </c>
      <c r="BM47" s="98" t="n">
        <f aca="false">$C$37+(BM$41-$D$41)</f>
        <v>61</v>
      </c>
      <c r="BN47" s="98" t="n">
        <f aca="false">$C$37+(BN$41-$D$41)</f>
        <v>62</v>
      </c>
      <c r="BO47" s="98" t="n">
        <f aca="false">$C$37+(BO$41-$D$41)</f>
        <v>63</v>
      </c>
      <c r="BP47" s="98" t="n">
        <f aca="false">$C$37+(BP$41-$D$41)</f>
        <v>64</v>
      </c>
      <c r="BQ47" s="98" t="n">
        <f aca="false">$C$37+(BQ$41-$D$41)</f>
        <v>65</v>
      </c>
      <c r="BR47" s="98" t="n">
        <f aca="false">$C$37+(BR$41-$D$41)</f>
        <v>66</v>
      </c>
      <c r="BS47" s="98" t="n">
        <f aca="false">$C$37+(BS$41-$D$41)</f>
        <v>67</v>
      </c>
      <c r="BT47" s="98" t="n">
        <f aca="false">$C$37+(BT$41-$D$41)</f>
        <v>68</v>
      </c>
      <c r="BU47" s="98" t="n">
        <f aca="false">$C$37+(BU$41-$D$41)</f>
        <v>69</v>
      </c>
      <c r="BV47" s="98" t="n">
        <f aca="false">$C$37+(BV$41-$D$41)</f>
        <v>70</v>
      </c>
      <c r="BW47" s="98" t="n">
        <f aca="false">$C$37+(BW$41-$D$41)</f>
        <v>71</v>
      </c>
      <c r="BX47" s="98" t="n">
        <f aca="false">$C$37+(BX$41-$D$41)</f>
        <v>72</v>
      </c>
      <c r="BY47" s="98" t="n">
        <f aca="false">$C$37+(BY$41-$D$41)</f>
        <v>73</v>
      </c>
      <c r="BZ47" s="98" t="n">
        <f aca="false">$C$37+(BZ$41-$D$41)</f>
        <v>74</v>
      </c>
      <c r="CA47" s="98" t="n">
        <f aca="false">$C$37+(CA$41-$D$41)</f>
        <v>75</v>
      </c>
      <c r="CB47" s="98" t="n">
        <f aca="false">$C$37+(CB$41-$D$41)</f>
        <v>76</v>
      </c>
      <c r="CC47" s="98" t="n">
        <f aca="false">$C$37+(CC$41-$D$41)</f>
        <v>77</v>
      </c>
      <c r="CD47" s="98" t="n">
        <f aca="false">$C$37+(CD$41-$D$41)</f>
        <v>78</v>
      </c>
      <c r="CE47" s="98" t="n">
        <f aca="false">$C$37+(CE$41-$D$41)</f>
        <v>79</v>
      </c>
      <c r="CF47" s="98" t="n">
        <f aca="false">$C$37+(CF$41-$D$41)</f>
        <v>80</v>
      </c>
      <c r="CG47" s="98" t="n">
        <f aca="false">$C$37+(CG$41-$D$41)</f>
        <v>81</v>
      </c>
      <c r="CH47" s="98" t="n">
        <f aca="false">$C$37+(CH$41-$D$41)</f>
        <v>82</v>
      </c>
    </row>
    <row r="48" customFormat="false" ht="15" hidden="false" customHeight="true" outlineLevel="0" collapsed="false">
      <c r="A48" s="99"/>
      <c r="B48" s="96" t="s">
        <v>280</v>
      </c>
      <c r="C48" s="97"/>
      <c r="D48" s="98" t="n">
        <f aca="false">$C$38+(D$41-$D$41)</f>
        <v>0</v>
      </c>
      <c r="E48" s="98" t="n">
        <f aca="false">$C$38+(E$41-$D$41)</f>
        <v>1</v>
      </c>
      <c r="F48" s="98" t="n">
        <f aca="false">$C$38+(F$41-$D$41)</f>
        <v>2</v>
      </c>
      <c r="G48" s="98" t="n">
        <f aca="false">$C$38+(G$41-$D$41)</f>
        <v>3</v>
      </c>
      <c r="H48" s="98" t="n">
        <f aca="false">$C$38+(H$41-$D$41)</f>
        <v>4</v>
      </c>
      <c r="I48" s="98" t="n">
        <f aca="false">$C$38+(I$41-$D$41)</f>
        <v>5</v>
      </c>
      <c r="J48" s="98" t="n">
        <f aca="false">$C$38+(J$41-$D$41)</f>
        <v>6</v>
      </c>
      <c r="K48" s="98" t="n">
        <f aca="false">$C$38+(K$41-$D$41)</f>
        <v>7</v>
      </c>
      <c r="L48" s="98" t="n">
        <f aca="false">$C$38+(L$41-$D$41)</f>
        <v>8</v>
      </c>
      <c r="M48" s="98" t="n">
        <f aca="false">$C$38+(M$41-$D$41)</f>
        <v>9</v>
      </c>
      <c r="N48" s="98" t="n">
        <f aca="false">$C$38+(N$41-$D$41)</f>
        <v>10</v>
      </c>
      <c r="O48" s="98" t="n">
        <f aca="false">$C$38+(O$41-$D$41)</f>
        <v>11</v>
      </c>
      <c r="P48" s="98" t="n">
        <f aca="false">$C$38+(P$41-$D$41)</f>
        <v>12</v>
      </c>
      <c r="Q48" s="98" t="n">
        <f aca="false">$C$38+(Q$41-$D$41)</f>
        <v>13</v>
      </c>
      <c r="R48" s="98" t="n">
        <f aca="false">$C$38+(R$41-$D$41)</f>
        <v>14</v>
      </c>
      <c r="S48" s="98" t="n">
        <f aca="false">$C$38+(S$41-$D$41)</f>
        <v>15</v>
      </c>
      <c r="T48" s="98" t="n">
        <f aca="false">$C$38+(T$41-$D$41)</f>
        <v>16</v>
      </c>
      <c r="U48" s="98" t="n">
        <f aca="false">$C$38+(U$41-$D$41)</f>
        <v>17</v>
      </c>
      <c r="V48" s="98" t="n">
        <f aca="false">$C$38+(V$41-$D$41)</f>
        <v>18</v>
      </c>
      <c r="W48" s="98" t="n">
        <f aca="false">$C$38+(W$41-$D$41)</f>
        <v>19</v>
      </c>
      <c r="X48" s="98" t="n">
        <f aca="false">$C$38+(X$41-$D$41)</f>
        <v>20</v>
      </c>
      <c r="Y48" s="98" t="n">
        <f aca="false">$C$38+(Y$41-$D$41)</f>
        <v>21</v>
      </c>
      <c r="Z48" s="98" t="n">
        <f aca="false">$C$38+(Z$41-$D$41)</f>
        <v>22</v>
      </c>
      <c r="AA48" s="98" t="n">
        <f aca="false">$C$38+(AA$41-$D$41)</f>
        <v>23</v>
      </c>
      <c r="AB48" s="98" t="n">
        <f aca="false">$C$38+(AB$41-$D$41)</f>
        <v>24</v>
      </c>
      <c r="AC48" s="98" t="n">
        <f aca="false">$C$38+(AC$41-$D$41)</f>
        <v>25</v>
      </c>
      <c r="AD48" s="98" t="n">
        <f aca="false">$C$38+(AD$41-$D$41)</f>
        <v>26</v>
      </c>
      <c r="AE48" s="98" t="n">
        <f aca="false">$C$38+(AE$41-$D$41)</f>
        <v>27</v>
      </c>
      <c r="AF48" s="98" t="n">
        <f aca="false">$C$38+(AF$41-$D$41)</f>
        <v>28</v>
      </c>
      <c r="AG48" s="98" t="n">
        <f aca="false">$C$38+(AG$41-$D$41)</f>
        <v>29</v>
      </c>
      <c r="AH48" s="98" t="n">
        <f aca="false">$C$38+(AH$41-$D$41)</f>
        <v>30</v>
      </c>
      <c r="AI48" s="98" t="n">
        <f aca="false">$C$38+(AI$41-$D$41)</f>
        <v>31</v>
      </c>
      <c r="AJ48" s="98" t="n">
        <f aca="false">$C$38+(AJ$41-$D$41)</f>
        <v>32</v>
      </c>
      <c r="AK48" s="98" t="n">
        <f aca="false">$C$38+(AK$41-$D$41)</f>
        <v>33</v>
      </c>
      <c r="AL48" s="98" t="n">
        <f aca="false">$C$38+(AL$41-$D$41)</f>
        <v>34</v>
      </c>
      <c r="AM48" s="98" t="n">
        <f aca="false">$C$38+(AM$41-$D$41)</f>
        <v>35</v>
      </c>
      <c r="AN48" s="98" t="n">
        <f aca="false">$C$38+(AN$41-$D$41)</f>
        <v>36</v>
      </c>
      <c r="AO48" s="98" t="n">
        <f aca="false">$C$38+(AO$41-$D$41)</f>
        <v>37</v>
      </c>
      <c r="AP48" s="98" t="n">
        <f aca="false">$C$38+(AP$41-$D$41)</f>
        <v>38</v>
      </c>
      <c r="AQ48" s="98" t="n">
        <f aca="false">$C$38+(AQ$41-$D$41)</f>
        <v>39</v>
      </c>
      <c r="AR48" s="98" t="n">
        <f aca="false">$C$38+(AR$41-$D$41)</f>
        <v>40</v>
      </c>
      <c r="AS48" s="98" t="n">
        <f aca="false">$C$38+(AS$41-$D$41)</f>
        <v>41</v>
      </c>
      <c r="AT48" s="98" t="n">
        <f aca="false">$C$38+(AT$41-$D$41)</f>
        <v>42</v>
      </c>
      <c r="AU48" s="98" t="n">
        <f aca="false">$C$38+(AU$41-$D$41)</f>
        <v>43</v>
      </c>
      <c r="AV48" s="98" t="n">
        <f aca="false">$C$38+(AV$41-$D$41)</f>
        <v>44</v>
      </c>
      <c r="AW48" s="98" t="n">
        <f aca="false">$C$38+(AW$41-$D$41)</f>
        <v>45</v>
      </c>
      <c r="AX48" s="98" t="n">
        <f aca="false">$C$38+(AX$41-$D$41)</f>
        <v>46</v>
      </c>
      <c r="AY48" s="98" t="n">
        <f aca="false">$C$38+(AY$41-$D$41)</f>
        <v>47</v>
      </c>
      <c r="AZ48" s="98" t="n">
        <f aca="false">$C$38+(AZ$41-$D$41)</f>
        <v>48</v>
      </c>
      <c r="BA48" s="98" t="n">
        <f aca="false">$C$38+(BA$41-$D$41)</f>
        <v>49</v>
      </c>
      <c r="BB48" s="98" t="n">
        <f aca="false">$C$38+(BB$41-$D$41)</f>
        <v>50</v>
      </c>
      <c r="BC48" s="98" t="n">
        <f aca="false">$C$38+(BC$41-$D$41)</f>
        <v>51</v>
      </c>
      <c r="BD48" s="98" t="n">
        <f aca="false">$C$38+(BD$41-$D$41)</f>
        <v>52</v>
      </c>
      <c r="BE48" s="98" t="n">
        <f aca="false">$C$38+(BE$41-$D$41)</f>
        <v>53</v>
      </c>
      <c r="BF48" s="98" t="n">
        <f aca="false">$C$38+(BF$41-$D$41)</f>
        <v>54</v>
      </c>
      <c r="BG48" s="98" t="n">
        <f aca="false">$C$38+(BG$41-$D$41)</f>
        <v>55</v>
      </c>
      <c r="BH48" s="98" t="n">
        <f aca="false">$C$38+(BH$41-$D$41)</f>
        <v>56</v>
      </c>
      <c r="BI48" s="98" t="n">
        <f aca="false">$C$38+(BI$41-$D$41)</f>
        <v>57</v>
      </c>
      <c r="BJ48" s="98" t="n">
        <f aca="false">$C$38+(BJ$41-$D$41)</f>
        <v>58</v>
      </c>
      <c r="BK48" s="98" t="n">
        <f aca="false">$C$38+(BK$41-$D$41)</f>
        <v>59</v>
      </c>
      <c r="BL48" s="98" t="n">
        <f aca="false">$C$38+(BL$41-$D$41)</f>
        <v>60</v>
      </c>
      <c r="BM48" s="98" t="n">
        <f aca="false">$C$38+(BM$41-$D$41)</f>
        <v>61</v>
      </c>
      <c r="BN48" s="98" t="n">
        <f aca="false">$C$38+(BN$41-$D$41)</f>
        <v>62</v>
      </c>
      <c r="BO48" s="98" t="n">
        <f aca="false">$C$38+(BO$41-$D$41)</f>
        <v>63</v>
      </c>
      <c r="BP48" s="98" t="n">
        <f aca="false">$C$38+(BP$41-$D$41)</f>
        <v>64</v>
      </c>
      <c r="BQ48" s="98" t="n">
        <f aca="false">$C$38+(BQ$41-$D$41)</f>
        <v>65</v>
      </c>
      <c r="BR48" s="98" t="n">
        <f aca="false">$C$38+(BR$41-$D$41)</f>
        <v>66</v>
      </c>
      <c r="BS48" s="98" t="n">
        <f aca="false">$C$38+(BS$41-$D$41)</f>
        <v>67</v>
      </c>
      <c r="BT48" s="98" t="n">
        <f aca="false">$C$38+(BT$41-$D$41)</f>
        <v>68</v>
      </c>
      <c r="BU48" s="98" t="n">
        <f aca="false">$C$38+(BU$41-$D$41)</f>
        <v>69</v>
      </c>
      <c r="BV48" s="98" t="n">
        <f aca="false">$C$38+(BV$41-$D$41)</f>
        <v>70</v>
      </c>
      <c r="BW48" s="98" t="n">
        <f aca="false">$C$38+(BW$41-$D$41)</f>
        <v>71</v>
      </c>
      <c r="BX48" s="98" t="n">
        <f aca="false">$C$38+(BX$41-$D$41)</f>
        <v>72</v>
      </c>
      <c r="BY48" s="98" t="n">
        <f aca="false">$C$38+(BY$41-$D$41)</f>
        <v>73</v>
      </c>
      <c r="BZ48" s="98" t="n">
        <f aca="false">$C$38+(BZ$41-$D$41)</f>
        <v>74</v>
      </c>
      <c r="CA48" s="98" t="n">
        <f aca="false">$C$38+(CA$41-$D$41)</f>
        <v>75</v>
      </c>
      <c r="CB48" s="98" t="n">
        <f aca="false">$C$38+(CB$41-$D$41)</f>
        <v>76</v>
      </c>
      <c r="CC48" s="98" t="n">
        <f aca="false">$C$38+(CC$41-$D$41)</f>
        <v>77</v>
      </c>
      <c r="CD48" s="98" t="n">
        <f aca="false">$C$38+(CD$41-$D$41)</f>
        <v>78</v>
      </c>
      <c r="CE48" s="98" t="n">
        <f aca="false">$C$38+(CE$41-$D$41)</f>
        <v>79</v>
      </c>
      <c r="CF48" s="98" t="n">
        <f aca="false">$C$38+(CF$41-$D$41)</f>
        <v>80</v>
      </c>
      <c r="CG48" s="98" t="n">
        <f aca="false">$C$38+(CG$41-$D$41)</f>
        <v>81</v>
      </c>
      <c r="CH48" s="98" t="n">
        <f aca="false">$C$38+(CH$41-$D$41)</f>
        <v>82</v>
      </c>
    </row>
    <row r="49" customFormat="false" ht="15" hidden="false" customHeight="true" outlineLevel="0" collapsed="false">
      <c r="A49" s="95" t="s">
        <v>367</v>
      </c>
      <c r="B49" s="100" t="s">
        <v>368</v>
      </c>
      <c r="C49" s="97"/>
      <c r="D49" s="101" t="n">
        <f aca="false">IF(D$42&lt;=$C$12,$C$9,0)</f>
        <v>0</v>
      </c>
      <c r="E49" s="101" t="n">
        <f aca="false">IF(E$42&lt;=$C$12,$C$9,0)</f>
        <v>0</v>
      </c>
      <c r="F49" s="101" t="n">
        <f aca="false">IF(F$42&lt;=$C$12,$C$9,0)</f>
        <v>0</v>
      </c>
      <c r="G49" s="101" t="n">
        <f aca="false">IF(G$42&lt;=$C$12,$C$9,0)</f>
        <v>0</v>
      </c>
      <c r="H49" s="101" t="n">
        <f aca="false">IF(H$42&lt;=$C$12,$C$9,0)</f>
        <v>0</v>
      </c>
      <c r="I49" s="101" t="n">
        <f aca="false">IF(I$42&lt;=$C$12,$C$9,0)</f>
        <v>0</v>
      </c>
      <c r="J49" s="101" t="n">
        <f aca="false">IF(J$42&lt;=$C$12,$C$9,0)</f>
        <v>0</v>
      </c>
      <c r="K49" s="101" t="n">
        <f aca="false">IF(K$42&lt;=$C$12,$C$9,0)</f>
        <v>0</v>
      </c>
      <c r="L49" s="101" t="n">
        <f aca="false">IF(L$42&lt;=$C$12,$C$9,0)</f>
        <v>0</v>
      </c>
      <c r="M49" s="101" t="n">
        <f aca="false">IF(M$42&lt;=$C$12,$C$9,0)</f>
        <v>0</v>
      </c>
      <c r="N49" s="101" t="n">
        <f aca="false">IF(N$42&lt;=$C$12,$C$9,0)</f>
        <v>0</v>
      </c>
      <c r="O49" s="101" t="n">
        <f aca="false">IF(O$42&lt;=$C$12,$C$9,0)</f>
        <v>0</v>
      </c>
      <c r="P49" s="101" t="n">
        <f aca="false">IF(P$42&lt;=$C$12,$C$9,0)</f>
        <v>0</v>
      </c>
      <c r="Q49" s="101" t="n">
        <f aca="false">IF(Q$42&lt;=$C$12,$C$9,0)</f>
        <v>0</v>
      </c>
      <c r="R49" s="101" t="n">
        <f aca="false">IF(R$42&lt;=$C$12,$C$9,0)</f>
        <v>0</v>
      </c>
      <c r="S49" s="101" t="n">
        <f aca="false">IF(S$42&lt;=$C$12,$C$9,0)</f>
        <v>0</v>
      </c>
      <c r="T49" s="101" t="n">
        <f aca="false">IF(T$42&lt;=$C$12,$C$9,0)</f>
        <v>0</v>
      </c>
      <c r="U49" s="101" t="n">
        <f aca="false">IF(U$42&lt;=$C$12,$C$9,0)</f>
        <v>0</v>
      </c>
      <c r="V49" s="101" t="n">
        <f aca="false">IF(V$42&lt;=$C$12,$C$9,0)</f>
        <v>0</v>
      </c>
      <c r="W49" s="101" t="n">
        <f aca="false">IF(W$42&lt;=$C$12,$C$9,0)</f>
        <v>0</v>
      </c>
      <c r="X49" s="101" t="n">
        <f aca="false">IF(X$42&lt;=$C$12,$C$9,0)</f>
        <v>0</v>
      </c>
      <c r="Y49" s="101" t="n">
        <f aca="false">IF(Y$42&lt;=$C$12,$C$9,0)</f>
        <v>0</v>
      </c>
      <c r="Z49" s="101" t="n">
        <f aca="false">IF(Z$42&lt;=$C$12,$C$9,0)</f>
        <v>0</v>
      </c>
      <c r="AA49" s="101" t="n">
        <f aca="false">IF(AA$42&lt;=$C$12,$C$9,0)</f>
        <v>0</v>
      </c>
      <c r="AB49" s="101" t="n">
        <f aca="false">IF(AB$42&lt;=$C$12,$C$9,0)</f>
        <v>0</v>
      </c>
      <c r="AC49" s="101" t="n">
        <f aca="false">IF(AC$42&lt;=$C$12,$C$9,0)</f>
        <v>0</v>
      </c>
      <c r="AD49" s="101" t="n">
        <f aca="false">IF(AD$42&lt;=$C$12,$C$9,0)</f>
        <v>0</v>
      </c>
      <c r="AE49" s="101" t="n">
        <f aca="false">IF(AE$42&lt;=$C$12,$C$9,0)</f>
        <v>0</v>
      </c>
      <c r="AF49" s="101" t="n">
        <f aca="false">IF(AF$42&lt;=$C$12,$C$9,0)</f>
        <v>0</v>
      </c>
      <c r="AG49" s="101" t="n">
        <f aca="false">IF(AG$42&lt;=$C$12,$C$9,0)</f>
        <v>0</v>
      </c>
      <c r="AH49" s="101" t="n">
        <f aca="false">IF(AH$42&lt;=$C$12,$C$9,0)</f>
        <v>0</v>
      </c>
      <c r="AI49" s="101" t="n">
        <f aca="false">IF(AI$42&lt;=$C$12,$C$9,0)</f>
        <v>0</v>
      </c>
      <c r="AJ49" s="101" t="n">
        <f aca="false">IF(AJ$42&lt;=$C$12,$C$9,0)</f>
        <v>0</v>
      </c>
      <c r="AK49" s="101" t="n">
        <f aca="false">IF(AK$42&lt;=$C$12,$C$9,0)</f>
        <v>0</v>
      </c>
      <c r="AL49" s="101" t="n">
        <f aca="false">IF(AL$42&lt;=$C$12,$C$9,0)</f>
        <v>0</v>
      </c>
      <c r="AM49" s="101" t="n">
        <f aca="false">IF(AM$42&lt;=$C$12,$C$9,0)</f>
        <v>0</v>
      </c>
      <c r="AN49" s="101" t="n">
        <f aca="false">IF(AN$42&lt;=$C$12,$C$9,0)</f>
        <v>0</v>
      </c>
      <c r="AO49" s="101" t="n">
        <f aca="false">IF(AO$42&lt;=$C$12,$C$9,0)</f>
        <v>0</v>
      </c>
      <c r="AP49" s="101" t="n">
        <f aca="false">IF(AP$42&lt;=$C$12,$C$9,0)</f>
        <v>0</v>
      </c>
      <c r="AQ49" s="101" t="n">
        <f aca="false">IF(AQ$42&lt;=$C$12,$C$9,0)</f>
        <v>0</v>
      </c>
      <c r="AR49" s="101" t="n">
        <f aca="false">IF(AR$42&lt;=$C$12,$C$9,0)</f>
        <v>0</v>
      </c>
      <c r="AS49" s="101" t="n">
        <f aca="false">IF(AS$42&lt;=$C$12,$C$9,0)</f>
        <v>0</v>
      </c>
      <c r="AT49" s="101" t="n">
        <f aca="false">IF(AT$42&lt;=$C$12,$C$9,0)</f>
        <v>0</v>
      </c>
      <c r="AU49" s="101" t="n">
        <f aca="false">IF(AU$42&lt;=$C$12,$C$9,0)</f>
        <v>0</v>
      </c>
      <c r="AV49" s="101" t="n">
        <f aca="false">IF(AV$42&lt;=$C$12,$C$9,0)</f>
        <v>0</v>
      </c>
      <c r="AW49" s="101" t="n">
        <f aca="false">IF(AW$42&lt;=$C$12,$C$9,0)</f>
        <v>0</v>
      </c>
      <c r="AX49" s="101" t="n">
        <f aca="false">IF(AX$42&lt;=$C$12,$C$9,0)</f>
        <v>0</v>
      </c>
      <c r="AY49" s="101" t="n">
        <f aca="false">IF(AY$42&lt;=$C$12,$C$9,0)</f>
        <v>0</v>
      </c>
      <c r="AZ49" s="101" t="n">
        <f aca="false">IF(AZ$42&lt;=$C$12,$C$9,0)</f>
        <v>0</v>
      </c>
      <c r="BA49" s="101" t="n">
        <f aca="false">IF(BA$42&lt;=$C$12,$C$9,0)</f>
        <v>0</v>
      </c>
      <c r="BB49" s="101" t="n">
        <f aca="false">IF(BB$42&lt;=$C$12,$C$9,0)</f>
        <v>0</v>
      </c>
      <c r="BC49" s="101" t="n">
        <f aca="false">IF(BC$42&lt;=$C$12,$C$9,0)</f>
        <v>0</v>
      </c>
      <c r="BD49" s="101" t="n">
        <f aca="false">IF(BD$42&lt;=$C$12,$C$9,0)</f>
        <v>0</v>
      </c>
      <c r="BE49" s="101" t="n">
        <f aca="false">IF(BE$42&lt;=$C$12,$C$9,0)</f>
        <v>0</v>
      </c>
      <c r="BF49" s="101" t="n">
        <f aca="false">IF(BF$42&lt;=$C$12,$C$9,0)</f>
        <v>0</v>
      </c>
      <c r="BG49" s="101" t="n">
        <f aca="false">IF(BG$42&lt;=$C$12,$C$9,0)</f>
        <v>0</v>
      </c>
      <c r="BH49" s="101" t="n">
        <f aca="false">IF(BH$42&lt;=$C$12,$C$9,0)</f>
        <v>0</v>
      </c>
      <c r="BI49" s="101" t="n">
        <f aca="false">IF(BI$42&lt;=$C$12,$C$9,0)</f>
        <v>0</v>
      </c>
      <c r="BJ49" s="101" t="n">
        <f aca="false">IF(BJ$42&lt;=$C$12,$C$9,0)</f>
        <v>0</v>
      </c>
      <c r="BK49" s="101" t="n">
        <f aca="false">IF(BK$42&lt;=$C$12,$C$9,0)</f>
        <v>0</v>
      </c>
      <c r="BL49" s="101" t="n">
        <f aca="false">IF(BL$42&lt;=$C$12,$C$9,0)</f>
        <v>0</v>
      </c>
      <c r="BM49" s="101" t="n">
        <f aca="false">IF(BM$42&lt;=$C$12,$C$9,0)</f>
        <v>0</v>
      </c>
      <c r="BN49" s="101" t="n">
        <f aca="false">IF(BN$42&lt;=$C$12,$C$9,0)</f>
        <v>0</v>
      </c>
      <c r="BO49" s="101" t="n">
        <f aca="false">IF(BO$42&lt;=$C$12,$C$9,0)</f>
        <v>0</v>
      </c>
      <c r="BP49" s="101" t="n">
        <f aca="false">IF(BP$42&lt;=$C$12,$C$9,0)</f>
        <v>0</v>
      </c>
      <c r="BQ49" s="101" t="n">
        <f aca="false">IF(BQ$42&lt;=$C$12,$C$9,0)</f>
        <v>0</v>
      </c>
      <c r="BR49" s="101" t="n">
        <f aca="false">IF(BR$42&lt;=$C$12,$C$9,0)</f>
        <v>0</v>
      </c>
      <c r="BS49" s="101" t="n">
        <f aca="false">IF(BS$42&lt;=$C$12,$C$9,0)</f>
        <v>0</v>
      </c>
      <c r="BT49" s="101" t="n">
        <f aca="false">IF(BT$42&lt;=$C$12,$C$9,0)</f>
        <v>0</v>
      </c>
      <c r="BU49" s="101" t="n">
        <f aca="false">IF(BU$42&lt;=$C$12,$C$9,0)</f>
        <v>0</v>
      </c>
      <c r="BV49" s="101" t="n">
        <f aca="false">IF(BV$42&lt;=$C$12,$C$9,0)</f>
        <v>0</v>
      </c>
      <c r="BW49" s="101" t="n">
        <f aca="false">IF(BW$42&lt;=$C$12,$C$9,0)</f>
        <v>0</v>
      </c>
      <c r="BX49" s="101" t="n">
        <f aca="false">IF(BX$42&lt;=$C$12,$C$9,0)</f>
        <v>0</v>
      </c>
      <c r="BY49" s="101" t="n">
        <f aca="false">IF(BY$42&lt;=$C$12,$C$9,0)</f>
        <v>0</v>
      </c>
      <c r="BZ49" s="101" t="n">
        <f aca="false">IF(BZ$42&lt;=$C$12,$C$9,0)</f>
        <v>0</v>
      </c>
      <c r="CA49" s="101" t="n">
        <f aca="false">IF(CA$42&lt;=$C$12,$C$9,0)</f>
        <v>0</v>
      </c>
      <c r="CB49" s="101" t="n">
        <f aca="false">IF(CB$42&lt;=$C$12,$C$9,0)</f>
        <v>0</v>
      </c>
      <c r="CC49" s="101" t="n">
        <f aca="false">IF(CC$42&lt;=$C$12,$C$9,0)</f>
        <v>0</v>
      </c>
      <c r="CD49" s="101" t="n">
        <f aca="false">IF(CD$42&lt;=$C$12,$C$9,0)</f>
        <v>0</v>
      </c>
      <c r="CE49" s="101" t="n">
        <f aca="false">IF(CE$42&lt;=$C$12,$C$9,0)</f>
        <v>0</v>
      </c>
      <c r="CF49" s="101" t="n">
        <f aca="false">IF(CF$42&lt;=$C$12,$C$9,0)</f>
        <v>0</v>
      </c>
      <c r="CG49" s="101" t="n">
        <f aca="false">IF(CG$42&lt;=$C$12,$C$9,0)</f>
        <v>0</v>
      </c>
      <c r="CH49" s="101" t="n">
        <f aca="false">IF(CH$42&lt;=$C$12,$C$9,0)</f>
        <v>0</v>
      </c>
    </row>
    <row r="50" customFormat="false" ht="15" hidden="false" customHeight="true" outlineLevel="0" collapsed="false">
      <c r="A50" s="99"/>
      <c r="B50" s="100" t="s">
        <v>369</v>
      </c>
      <c r="C50" s="97"/>
      <c r="D50" s="101" t="n">
        <f aca="false">IF(D$43&lt;=$C$13,$C$10,0)</f>
        <v>0</v>
      </c>
      <c r="E50" s="101" t="n">
        <f aca="false">IF(E$43&lt;=$C$13,$C$10,0)</f>
        <v>0</v>
      </c>
      <c r="F50" s="101" t="n">
        <f aca="false">IF(F$43&lt;=$C$13,$C$10,0)</f>
        <v>0</v>
      </c>
      <c r="G50" s="101" t="n">
        <f aca="false">IF(G$43&lt;=$C$13,$C$10,0)</f>
        <v>0</v>
      </c>
      <c r="H50" s="101" t="n">
        <f aca="false">IF(H$43&lt;=$C$13,$C$10,0)</f>
        <v>0</v>
      </c>
      <c r="I50" s="101" t="n">
        <f aca="false">IF(I$43&lt;=$C$13,$C$10,0)</f>
        <v>0</v>
      </c>
      <c r="J50" s="101" t="n">
        <f aca="false">IF(J$43&lt;=$C$13,$C$10,0)</f>
        <v>0</v>
      </c>
      <c r="K50" s="101" t="n">
        <f aca="false">IF(K$43&lt;=$C$13,$C$10,0)</f>
        <v>0</v>
      </c>
      <c r="L50" s="101" t="n">
        <f aca="false">IF(L$43&lt;=$C$13,$C$10,0)</f>
        <v>0</v>
      </c>
      <c r="M50" s="101" t="n">
        <f aca="false">IF(M$43&lt;=$C$13,$C$10,0)</f>
        <v>0</v>
      </c>
      <c r="N50" s="101" t="n">
        <f aca="false">IF(N$43&lt;=$C$13,$C$10,0)</f>
        <v>0</v>
      </c>
      <c r="O50" s="101" t="n">
        <f aca="false">IF(O$43&lt;=$C$13,$C$10,0)</f>
        <v>0</v>
      </c>
      <c r="P50" s="101" t="n">
        <f aca="false">IF(P$43&lt;=$C$13,$C$10,0)</f>
        <v>0</v>
      </c>
      <c r="Q50" s="101" t="n">
        <f aca="false">IF(Q$43&lt;=$C$13,$C$10,0)</f>
        <v>0</v>
      </c>
      <c r="R50" s="101" t="n">
        <f aca="false">IF(R$43&lt;=$C$13,$C$10,0)</f>
        <v>0</v>
      </c>
      <c r="S50" s="101" t="n">
        <f aca="false">IF(S$43&lt;=$C$13,$C$10,0)</f>
        <v>0</v>
      </c>
      <c r="T50" s="101" t="n">
        <f aca="false">IF(T$43&lt;=$C$13,$C$10,0)</f>
        <v>0</v>
      </c>
      <c r="U50" s="101" t="n">
        <f aca="false">IF(U$43&lt;=$C$13,$C$10,0)</f>
        <v>0</v>
      </c>
      <c r="V50" s="101" t="n">
        <f aca="false">IF(V$43&lt;=$C$13,$C$10,0)</f>
        <v>0</v>
      </c>
      <c r="W50" s="101" t="n">
        <f aca="false">IF(W$43&lt;=$C$13,$C$10,0)</f>
        <v>0</v>
      </c>
      <c r="X50" s="101" t="n">
        <f aca="false">IF(X$43&lt;=$C$13,$C$10,0)</f>
        <v>0</v>
      </c>
      <c r="Y50" s="101" t="n">
        <f aca="false">IF(Y$43&lt;=$C$13,$C$10,0)</f>
        <v>0</v>
      </c>
      <c r="Z50" s="101" t="n">
        <f aca="false">IF(Z$43&lt;=$C$13,$C$10,0)</f>
        <v>0</v>
      </c>
      <c r="AA50" s="101" t="n">
        <f aca="false">IF(AA$43&lt;=$C$13,$C$10,0)</f>
        <v>0</v>
      </c>
      <c r="AB50" s="101" t="n">
        <f aca="false">IF(AB$43&lt;=$C$13,$C$10,0)</f>
        <v>0</v>
      </c>
      <c r="AC50" s="101" t="n">
        <f aca="false">IF(AC$43&lt;=$C$13,$C$10,0)</f>
        <v>0</v>
      </c>
      <c r="AD50" s="101" t="n">
        <f aca="false">IF(AD$43&lt;=$C$13,$C$10,0)</f>
        <v>0</v>
      </c>
      <c r="AE50" s="101" t="n">
        <f aca="false">IF(AE$43&lt;=$C$13,$C$10,0)</f>
        <v>0</v>
      </c>
      <c r="AF50" s="101" t="n">
        <f aca="false">IF(AF$43&lt;=$C$13,$C$10,0)</f>
        <v>0</v>
      </c>
      <c r="AG50" s="101" t="n">
        <f aca="false">IF(AG$43&lt;=$C$13,$C$10,0)</f>
        <v>0</v>
      </c>
      <c r="AH50" s="101" t="n">
        <f aca="false">IF(AH$43&lt;=$C$13,$C$10,0)</f>
        <v>0</v>
      </c>
      <c r="AI50" s="101" t="n">
        <f aca="false">IF(AI$43&lt;=$C$13,$C$10,0)</f>
        <v>0</v>
      </c>
      <c r="AJ50" s="101" t="n">
        <f aca="false">IF(AJ$43&lt;=$C$13,$C$10,0)</f>
        <v>0</v>
      </c>
      <c r="AK50" s="101" t="n">
        <f aca="false">IF(AK$43&lt;=$C$13,$C$10,0)</f>
        <v>0</v>
      </c>
      <c r="AL50" s="101" t="n">
        <f aca="false">IF(AL$43&lt;=$C$13,$C$10,0)</f>
        <v>0</v>
      </c>
      <c r="AM50" s="101" t="n">
        <f aca="false">IF(AM$43&lt;=$C$13,$C$10,0)</f>
        <v>0</v>
      </c>
      <c r="AN50" s="101" t="n">
        <f aca="false">IF(AN$43&lt;=$C$13,$C$10,0)</f>
        <v>0</v>
      </c>
      <c r="AO50" s="101" t="n">
        <f aca="false">IF(AO$43&lt;=$C$13,$C$10,0)</f>
        <v>0</v>
      </c>
      <c r="AP50" s="101" t="n">
        <f aca="false">IF(AP$43&lt;=$C$13,$C$10,0)</f>
        <v>0</v>
      </c>
      <c r="AQ50" s="101" t="n">
        <f aca="false">IF(AQ$43&lt;=$C$13,$C$10,0)</f>
        <v>0</v>
      </c>
      <c r="AR50" s="101" t="n">
        <f aca="false">IF(AR$43&lt;=$C$13,$C$10,0)</f>
        <v>0</v>
      </c>
      <c r="AS50" s="101" t="n">
        <f aca="false">IF(AS$43&lt;=$C$13,$C$10,0)</f>
        <v>0</v>
      </c>
      <c r="AT50" s="101" t="n">
        <f aca="false">IF(AT$43&lt;=$C$13,$C$10,0)</f>
        <v>0</v>
      </c>
      <c r="AU50" s="101" t="n">
        <f aca="false">IF(AU$43&lt;=$C$13,$C$10,0)</f>
        <v>0</v>
      </c>
      <c r="AV50" s="101" t="n">
        <f aca="false">IF(AV$43&lt;=$C$13,$C$10,0)</f>
        <v>0</v>
      </c>
      <c r="AW50" s="101" t="n">
        <f aca="false">IF(AW$43&lt;=$C$13,$C$10,0)</f>
        <v>0</v>
      </c>
      <c r="AX50" s="101" t="n">
        <f aca="false">IF(AX$43&lt;=$C$13,$C$10,0)</f>
        <v>0</v>
      </c>
      <c r="AY50" s="101" t="n">
        <f aca="false">IF(AY$43&lt;=$C$13,$C$10,0)</f>
        <v>0</v>
      </c>
      <c r="AZ50" s="101" t="n">
        <f aca="false">IF(AZ$43&lt;=$C$13,$C$10,0)</f>
        <v>0</v>
      </c>
      <c r="BA50" s="101" t="n">
        <f aca="false">IF(BA$43&lt;=$C$13,$C$10,0)</f>
        <v>0</v>
      </c>
      <c r="BB50" s="101" t="n">
        <f aca="false">IF(BB$43&lt;=$C$13,$C$10,0)</f>
        <v>0</v>
      </c>
      <c r="BC50" s="101" t="n">
        <f aca="false">IF(BC$43&lt;=$C$13,$C$10,0)</f>
        <v>0</v>
      </c>
      <c r="BD50" s="101" t="n">
        <f aca="false">IF(BD$43&lt;=$C$13,$C$10,0)</f>
        <v>0</v>
      </c>
      <c r="BE50" s="101" t="n">
        <f aca="false">IF(BE$43&lt;=$C$13,$C$10,0)</f>
        <v>0</v>
      </c>
      <c r="BF50" s="101" t="n">
        <f aca="false">IF(BF$43&lt;=$C$13,$C$10,0)</f>
        <v>0</v>
      </c>
      <c r="BG50" s="101" t="n">
        <f aca="false">IF(BG$43&lt;=$C$13,$C$10,0)</f>
        <v>0</v>
      </c>
      <c r="BH50" s="101" t="n">
        <f aca="false">IF(BH$43&lt;=$C$13,$C$10,0)</f>
        <v>0</v>
      </c>
      <c r="BI50" s="101" t="n">
        <f aca="false">IF(BI$43&lt;=$C$13,$C$10,0)</f>
        <v>0</v>
      </c>
      <c r="BJ50" s="101" t="n">
        <f aca="false">IF(BJ$43&lt;=$C$13,$C$10,0)</f>
        <v>0</v>
      </c>
      <c r="BK50" s="101" t="n">
        <f aca="false">IF(BK$43&lt;=$C$13,$C$10,0)</f>
        <v>0</v>
      </c>
      <c r="BL50" s="101" t="n">
        <f aca="false">IF(BL$43&lt;=$C$13,$C$10,0)</f>
        <v>0</v>
      </c>
      <c r="BM50" s="101" t="n">
        <f aca="false">IF(BM$43&lt;=$C$13,$C$10,0)</f>
        <v>0</v>
      </c>
      <c r="BN50" s="101" t="n">
        <f aca="false">IF(BN$43&lt;=$C$13,$C$10,0)</f>
        <v>0</v>
      </c>
      <c r="BO50" s="101" t="n">
        <f aca="false">IF(BO$43&lt;=$C$13,$C$10,0)</f>
        <v>0</v>
      </c>
      <c r="BP50" s="101" t="n">
        <f aca="false">IF(BP$43&lt;=$C$13,$C$10,0)</f>
        <v>0</v>
      </c>
      <c r="BQ50" s="101" t="n">
        <f aca="false">IF(BQ$43&lt;=$C$13,$C$10,0)</f>
        <v>0</v>
      </c>
      <c r="BR50" s="101" t="n">
        <f aca="false">IF(BR$43&lt;=$C$13,$C$10,0)</f>
        <v>0</v>
      </c>
      <c r="BS50" s="101" t="n">
        <f aca="false">IF(BS$43&lt;=$C$13,$C$10,0)</f>
        <v>0</v>
      </c>
      <c r="BT50" s="101" t="n">
        <f aca="false">IF(BT$43&lt;=$C$13,$C$10,0)</f>
        <v>0</v>
      </c>
      <c r="BU50" s="101" t="n">
        <f aca="false">IF(BU$43&lt;=$C$13,$C$10,0)</f>
        <v>0</v>
      </c>
      <c r="BV50" s="101" t="n">
        <f aca="false">IF(BV$43&lt;=$C$13,$C$10,0)</f>
        <v>0</v>
      </c>
      <c r="BW50" s="101" t="n">
        <f aca="false">IF(BW$43&lt;=$C$13,$C$10,0)</f>
        <v>0</v>
      </c>
      <c r="BX50" s="101" t="n">
        <f aca="false">IF(BX$43&lt;=$C$13,$C$10,0)</f>
        <v>0</v>
      </c>
      <c r="BY50" s="101" t="n">
        <f aca="false">IF(BY$43&lt;=$C$13,$C$10,0)</f>
        <v>0</v>
      </c>
      <c r="BZ50" s="101" t="n">
        <f aca="false">IF(BZ$43&lt;=$C$13,$C$10,0)</f>
        <v>0</v>
      </c>
      <c r="CA50" s="101" t="n">
        <f aca="false">IF(CA$43&lt;=$C$13,$C$10,0)</f>
        <v>0</v>
      </c>
      <c r="CB50" s="101" t="n">
        <f aca="false">IF(CB$43&lt;=$C$13,$C$10,0)</f>
        <v>0</v>
      </c>
      <c r="CC50" s="101" t="n">
        <f aca="false">IF(CC$43&lt;=$C$13,$C$10,0)</f>
        <v>0</v>
      </c>
      <c r="CD50" s="101" t="n">
        <f aca="false">IF(CD$43&lt;=$C$13,$C$10,0)</f>
        <v>0</v>
      </c>
      <c r="CE50" s="101" t="n">
        <f aca="false">IF(CE$43&lt;=$C$13,$C$10,0)</f>
        <v>0</v>
      </c>
      <c r="CF50" s="101" t="n">
        <f aca="false">IF(CF$43&lt;=$C$13,$C$10,0)</f>
        <v>0</v>
      </c>
      <c r="CG50" s="101" t="n">
        <f aca="false">IF(CG$43&lt;=$C$13,$C$10,0)</f>
        <v>0</v>
      </c>
      <c r="CH50" s="101" t="n">
        <f aca="false">IF(CH$43&lt;=$C$13,$C$10,0)</f>
        <v>0</v>
      </c>
    </row>
    <row r="51" customFormat="false" ht="15" hidden="false" customHeight="true" outlineLevel="0" collapsed="false">
      <c r="A51" s="99"/>
      <c r="B51" s="100" t="s">
        <v>370</v>
      </c>
      <c r="C51" s="97"/>
      <c r="D51" s="101" t="n">
        <f aca="false">$C$11</f>
        <v>0</v>
      </c>
      <c r="E51" s="101" t="n">
        <f aca="false">$C$11</f>
        <v>0</v>
      </c>
      <c r="F51" s="101" t="n">
        <f aca="false">$C$11</f>
        <v>0</v>
      </c>
      <c r="G51" s="101" t="n">
        <f aca="false">$C$11</f>
        <v>0</v>
      </c>
      <c r="H51" s="101" t="n">
        <f aca="false">$C$11</f>
        <v>0</v>
      </c>
      <c r="I51" s="101" t="n">
        <f aca="false">$C$11</f>
        <v>0</v>
      </c>
      <c r="J51" s="101" t="n">
        <f aca="false">$C$11</f>
        <v>0</v>
      </c>
      <c r="K51" s="101" t="n">
        <f aca="false">$C$11</f>
        <v>0</v>
      </c>
      <c r="L51" s="101" t="n">
        <f aca="false">$C$11</f>
        <v>0</v>
      </c>
      <c r="M51" s="101" t="n">
        <f aca="false">$C$11</f>
        <v>0</v>
      </c>
      <c r="N51" s="101" t="n">
        <f aca="false">$C$11</f>
        <v>0</v>
      </c>
      <c r="O51" s="101" t="n">
        <f aca="false">$C$11</f>
        <v>0</v>
      </c>
      <c r="P51" s="101" t="n">
        <f aca="false">$C$11</f>
        <v>0</v>
      </c>
      <c r="Q51" s="101" t="n">
        <f aca="false">$C$11</f>
        <v>0</v>
      </c>
      <c r="R51" s="101" t="n">
        <f aca="false">$C$11</f>
        <v>0</v>
      </c>
      <c r="S51" s="101" t="n">
        <f aca="false">$C$11</f>
        <v>0</v>
      </c>
      <c r="T51" s="101" t="n">
        <f aca="false">$C$11</f>
        <v>0</v>
      </c>
      <c r="U51" s="101" t="n">
        <f aca="false">$C$11</f>
        <v>0</v>
      </c>
      <c r="V51" s="101" t="n">
        <f aca="false">$C$11</f>
        <v>0</v>
      </c>
      <c r="W51" s="101" t="n">
        <f aca="false">$C$11</f>
        <v>0</v>
      </c>
      <c r="X51" s="101" t="n">
        <f aca="false">$C$11</f>
        <v>0</v>
      </c>
      <c r="Y51" s="101" t="n">
        <f aca="false">$C$11</f>
        <v>0</v>
      </c>
      <c r="Z51" s="101" t="n">
        <f aca="false">$C$11</f>
        <v>0</v>
      </c>
      <c r="AA51" s="101" t="n">
        <f aca="false">$C$11</f>
        <v>0</v>
      </c>
      <c r="AB51" s="101" t="n">
        <f aca="false">$C$11</f>
        <v>0</v>
      </c>
      <c r="AC51" s="101" t="n">
        <f aca="false">$C$11</f>
        <v>0</v>
      </c>
      <c r="AD51" s="101" t="n">
        <f aca="false">$C$11</f>
        <v>0</v>
      </c>
      <c r="AE51" s="101" t="n">
        <f aca="false">$C$11</f>
        <v>0</v>
      </c>
      <c r="AF51" s="101" t="n">
        <f aca="false">$C$11</f>
        <v>0</v>
      </c>
      <c r="AG51" s="101" t="n">
        <f aca="false">$C$11</f>
        <v>0</v>
      </c>
      <c r="AH51" s="101" t="n">
        <f aca="false">$C$11</f>
        <v>0</v>
      </c>
      <c r="AI51" s="101" t="n">
        <f aca="false">$C$11</f>
        <v>0</v>
      </c>
      <c r="AJ51" s="101" t="n">
        <f aca="false">$C$11</f>
        <v>0</v>
      </c>
      <c r="AK51" s="101" t="n">
        <f aca="false">$C$11</f>
        <v>0</v>
      </c>
      <c r="AL51" s="101" t="n">
        <f aca="false">$C$11</f>
        <v>0</v>
      </c>
      <c r="AM51" s="101" t="n">
        <f aca="false">$C$11</f>
        <v>0</v>
      </c>
      <c r="AN51" s="101" t="n">
        <f aca="false">$C$11</f>
        <v>0</v>
      </c>
      <c r="AO51" s="101" t="n">
        <f aca="false">$C$11</f>
        <v>0</v>
      </c>
      <c r="AP51" s="101" t="n">
        <f aca="false">$C$11</f>
        <v>0</v>
      </c>
      <c r="AQ51" s="101" t="n">
        <f aca="false">$C$11</f>
        <v>0</v>
      </c>
      <c r="AR51" s="101" t="n">
        <f aca="false">$C$11</f>
        <v>0</v>
      </c>
      <c r="AS51" s="101" t="n">
        <f aca="false">$C$11</f>
        <v>0</v>
      </c>
      <c r="AT51" s="101" t="n">
        <f aca="false">$C$11</f>
        <v>0</v>
      </c>
      <c r="AU51" s="101" t="n">
        <f aca="false">$C$11</f>
        <v>0</v>
      </c>
      <c r="AV51" s="101" t="n">
        <f aca="false">$C$11</f>
        <v>0</v>
      </c>
      <c r="AW51" s="101" t="n">
        <f aca="false">$C$11</f>
        <v>0</v>
      </c>
      <c r="AX51" s="101" t="n">
        <f aca="false">$C$11</f>
        <v>0</v>
      </c>
      <c r="AY51" s="101" t="n">
        <f aca="false">$C$11</f>
        <v>0</v>
      </c>
      <c r="AZ51" s="101" t="n">
        <f aca="false">$C$11</f>
        <v>0</v>
      </c>
      <c r="BA51" s="101" t="n">
        <f aca="false">$C$11</f>
        <v>0</v>
      </c>
      <c r="BB51" s="101" t="n">
        <f aca="false">$C$11</f>
        <v>0</v>
      </c>
      <c r="BC51" s="101" t="n">
        <f aca="false">$C$11</f>
        <v>0</v>
      </c>
      <c r="BD51" s="101" t="n">
        <f aca="false">$C$11</f>
        <v>0</v>
      </c>
      <c r="BE51" s="101" t="n">
        <f aca="false">$C$11</f>
        <v>0</v>
      </c>
      <c r="BF51" s="101" t="n">
        <f aca="false">$C$11</f>
        <v>0</v>
      </c>
      <c r="BG51" s="101" t="n">
        <f aca="false">$C$11</f>
        <v>0</v>
      </c>
      <c r="BH51" s="101" t="n">
        <f aca="false">$C$11</f>
        <v>0</v>
      </c>
      <c r="BI51" s="101" t="n">
        <f aca="false">$C$11</f>
        <v>0</v>
      </c>
      <c r="BJ51" s="101" t="n">
        <f aca="false">$C$11</f>
        <v>0</v>
      </c>
      <c r="BK51" s="101" t="n">
        <f aca="false">$C$11</f>
        <v>0</v>
      </c>
      <c r="BL51" s="101" t="n">
        <f aca="false">$C$11</f>
        <v>0</v>
      </c>
      <c r="BM51" s="101" t="n">
        <f aca="false">$C$11</f>
        <v>0</v>
      </c>
      <c r="BN51" s="101" t="n">
        <f aca="false">$C$11</f>
        <v>0</v>
      </c>
      <c r="BO51" s="101" t="n">
        <f aca="false">$C$11</f>
        <v>0</v>
      </c>
      <c r="BP51" s="101" t="n">
        <f aca="false">$C$11</f>
        <v>0</v>
      </c>
      <c r="BQ51" s="101" t="n">
        <f aca="false">$C$11</f>
        <v>0</v>
      </c>
      <c r="BR51" s="101" t="n">
        <f aca="false">$C$11</f>
        <v>0</v>
      </c>
      <c r="BS51" s="101" t="n">
        <f aca="false">$C$11</f>
        <v>0</v>
      </c>
      <c r="BT51" s="101" t="n">
        <f aca="false">$C$11</f>
        <v>0</v>
      </c>
      <c r="BU51" s="101" t="n">
        <f aca="false">$C$11</f>
        <v>0</v>
      </c>
      <c r="BV51" s="101" t="n">
        <f aca="false">$C$11</f>
        <v>0</v>
      </c>
      <c r="BW51" s="101" t="n">
        <f aca="false">$C$11</f>
        <v>0</v>
      </c>
      <c r="BX51" s="101" t="n">
        <f aca="false">$C$11</f>
        <v>0</v>
      </c>
      <c r="BY51" s="101" t="n">
        <f aca="false">$C$11</f>
        <v>0</v>
      </c>
      <c r="BZ51" s="101" t="n">
        <f aca="false">$C$11</f>
        <v>0</v>
      </c>
      <c r="CA51" s="101" t="n">
        <f aca="false">$C$11</f>
        <v>0</v>
      </c>
      <c r="CB51" s="101" t="n">
        <f aca="false">$C$11</f>
        <v>0</v>
      </c>
      <c r="CC51" s="101" t="n">
        <f aca="false">$C$11</f>
        <v>0</v>
      </c>
      <c r="CD51" s="101" t="n">
        <f aca="false">$C$11</f>
        <v>0</v>
      </c>
      <c r="CE51" s="101" t="n">
        <f aca="false">$C$11</f>
        <v>0</v>
      </c>
      <c r="CF51" s="101" t="n">
        <f aca="false">$C$11</f>
        <v>0</v>
      </c>
      <c r="CG51" s="101" t="n">
        <f aca="false">$C$11</f>
        <v>0</v>
      </c>
      <c r="CH51" s="101" t="n">
        <f aca="false">$C$11</f>
        <v>0</v>
      </c>
    </row>
    <row r="52" customFormat="false" ht="15" hidden="false" customHeight="true" outlineLevel="0" collapsed="false">
      <c r="A52" s="99"/>
      <c r="B52" s="100" t="s">
        <v>371</v>
      </c>
      <c r="C52" s="97"/>
      <c r="D52" s="101" t="n">
        <f aca="false">IF(ISBLANK($C$34),0,IF(D$44&lt;=2,$C$19,IF(D$44&lt;=17,$C$20,0)))+IF(ISBLANK($C$35),0,IF(D$45&lt;=2,$C$19,IF(D$45&lt;=17,$C$20,0)))+IF(ISBLANK($C$36),0,IF(D$46&lt;=2,$C$19,IF(D$46&lt;=17,$C$20,0)))+IF(ISBLANK($C$37),0,IF(D$47&lt;=2,$C$19,IF(D$47&lt;=17,$C$20,0)))+IF(ISBLANK($C$38),0,IF(D$48&lt;=2,$C$19,IF(D$48&lt;=17,$C$20,0)))</f>
        <v>0</v>
      </c>
      <c r="E52" s="101" t="n">
        <f aca="false">IF(ISBLANK($C$34),0,IF(E$44&lt;=2,$C$19,IF(E$44&lt;=17,$C$20,0)))+IF(ISBLANK($C$35),0,IF(E$45&lt;=2,$C$19,IF(E$45&lt;=17,$C$20,0)))+IF(ISBLANK($C$36),0,IF(E$46&lt;=2,$C$19,IF(E$46&lt;=17,$C$20,0)))+IF(ISBLANK($C$37),0,IF(E$47&lt;=2,$C$19,IF(E$47&lt;=17,$C$20,0)))+IF(ISBLANK($C$38),0,IF(E$48&lt;=2,$C$19,IF(E$48&lt;=17,$C$20,0)))</f>
        <v>0</v>
      </c>
      <c r="F52" s="101" t="n">
        <f aca="false">IF(ISBLANK($C$34),0,IF(F$44&lt;=2,$C$19,IF(F$44&lt;=17,$C$20,0)))+IF(ISBLANK($C$35),0,IF(F$45&lt;=2,$C$19,IF(F$45&lt;=17,$C$20,0)))+IF(ISBLANK($C$36),0,IF(F$46&lt;=2,$C$19,IF(F$46&lt;=17,$C$20,0)))+IF(ISBLANK($C$37),0,IF(F$47&lt;=2,$C$19,IF(F$47&lt;=17,$C$20,0)))+IF(ISBLANK($C$38),0,IF(F$48&lt;=2,$C$19,IF(F$48&lt;=17,$C$20,0)))</f>
        <v>0</v>
      </c>
      <c r="G52" s="101" t="n">
        <f aca="false">IF(ISBLANK($C$34),0,IF(G$44&lt;=2,$C$19,IF(G$44&lt;=17,$C$20,0)))+IF(ISBLANK($C$35),0,IF(G$45&lt;=2,$C$19,IF(G$45&lt;=17,$C$20,0)))+IF(ISBLANK($C$36),0,IF(G$46&lt;=2,$C$19,IF(G$46&lt;=17,$C$20,0)))+IF(ISBLANK($C$37),0,IF(G$47&lt;=2,$C$19,IF(G$47&lt;=17,$C$20,0)))+IF(ISBLANK($C$38),0,IF(G$48&lt;=2,$C$19,IF(G$48&lt;=17,$C$20,0)))</f>
        <v>0</v>
      </c>
      <c r="H52" s="101" t="n">
        <f aca="false">IF(ISBLANK($C$34),0,IF(H$44&lt;=2,$C$19,IF(H$44&lt;=17,$C$20,0)))+IF(ISBLANK($C$35),0,IF(H$45&lt;=2,$C$19,IF(H$45&lt;=17,$C$20,0)))+IF(ISBLANK($C$36),0,IF(H$46&lt;=2,$C$19,IF(H$46&lt;=17,$C$20,0)))+IF(ISBLANK($C$37),0,IF(H$47&lt;=2,$C$19,IF(H$47&lt;=17,$C$20,0)))+IF(ISBLANK($C$38),0,IF(H$48&lt;=2,$C$19,IF(H$48&lt;=17,$C$20,0)))</f>
        <v>0</v>
      </c>
      <c r="I52" s="101" t="n">
        <f aca="false">IF(ISBLANK($C$34),0,IF(I$44&lt;=2,$C$19,IF(I$44&lt;=17,$C$20,0)))+IF(ISBLANK($C$35),0,IF(I$45&lt;=2,$C$19,IF(I$45&lt;=17,$C$20,0)))+IF(ISBLANK($C$36),0,IF(I$46&lt;=2,$C$19,IF(I$46&lt;=17,$C$20,0)))+IF(ISBLANK($C$37),0,IF(I$47&lt;=2,$C$19,IF(I$47&lt;=17,$C$20,0)))+IF(ISBLANK($C$38),0,IF(I$48&lt;=2,$C$19,IF(I$48&lt;=17,$C$20,0)))</f>
        <v>0</v>
      </c>
      <c r="J52" s="101" t="n">
        <f aca="false">IF(ISBLANK($C$34),0,IF(J$44&lt;=2,$C$19,IF(J$44&lt;=17,$C$20,0)))+IF(ISBLANK($C$35),0,IF(J$45&lt;=2,$C$19,IF(J$45&lt;=17,$C$20,0)))+IF(ISBLANK($C$36),0,IF(J$46&lt;=2,$C$19,IF(J$46&lt;=17,$C$20,0)))+IF(ISBLANK($C$37),0,IF(J$47&lt;=2,$C$19,IF(J$47&lt;=17,$C$20,0)))+IF(ISBLANK($C$38),0,IF(J$48&lt;=2,$C$19,IF(J$48&lt;=17,$C$20,0)))</f>
        <v>0</v>
      </c>
      <c r="K52" s="101" t="n">
        <f aca="false">IF(ISBLANK($C$34),0,IF(K$44&lt;=2,$C$19,IF(K$44&lt;=17,$C$20,0)))+IF(ISBLANK($C$35),0,IF(K$45&lt;=2,$C$19,IF(K$45&lt;=17,$C$20,0)))+IF(ISBLANK($C$36),0,IF(K$46&lt;=2,$C$19,IF(K$46&lt;=17,$C$20,0)))+IF(ISBLANK($C$37),0,IF(K$47&lt;=2,$C$19,IF(K$47&lt;=17,$C$20,0)))+IF(ISBLANK($C$38),0,IF(K$48&lt;=2,$C$19,IF(K$48&lt;=17,$C$20,0)))</f>
        <v>0</v>
      </c>
      <c r="L52" s="101" t="n">
        <f aca="false">IF(ISBLANK($C$34),0,IF(L$44&lt;=2,$C$19,IF(L$44&lt;=17,$C$20,0)))+IF(ISBLANK($C$35),0,IF(L$45&lt;=2,$C$19,IF(L$45&lt;=17,$C$20,0)))+IF(ISBLANK($C$36),0,IF(L$46&lt;=2,$C$19,IF(L$46&lt;=17,$C$20,0)))+IF(ISBLANK($C$37),0,IF(L$47&lt;=2,$C$19,IF(L$47&lt;=17,$C$20,0)))+IF(ISBLANK($C$38),0,IF(L$48&lt;=2,$C$19,IF(L$48&lt;=17,$C$20,0)))</f>
        <v>0</v>
      </c>
      <c r="M52" s="101" t="n">
        <f aca="false">IF(ISBLANK($C$34),0,IF(M$44&lt;=2,$C$19,IF(M$44&lt;=17,$C$20,0)))+IF(ISBLANK($C$35),0,IF(M$45&lt;=2,$C$19,IF(M$45&lt;=17,$C$20,0)))+IF(ISBLANK($C$36),0,IF(M$46&lt;=2,$C$19,IF(M$46&lt;=17,$C$20,0)))+IF(ISBLANK($C$37),0,IF(M$47&lt;=2,$C$19,IF(M$47&lt;=17,$C$20,0)))+IF(ISBLANK($C$38),0,IF(M$48&lt;=2,$C$19,IF(M$48&lt;=17,$C$20,0)))</f>
        <v>0</v>
      </c>
      <c r="N52" s="101" t="n">
        <f aca="false">IF(ISBLANK($C$34),0,IF(N$44&lt;=2,$C$19,IF(N$44&lt;=17,$C$20,0)))+IF(ISBLANK($C$35),0,IF(N$45&lt;=2,$C$19,IF(N$45&lt;=17,$C$20,0)))+IF(ISBLANK($C$36),0,IF(N$46&lt;=2,$C$19,IF(N$46&lt;=17,$C$20,0)))+IF(ISBLANK($C$37),0,IF(N$47&lt;=2,$C$19,IF(N$47&lt;=17,$C$20,0)))+IF(ISBLANK($C$38),0,IF(N$48&lt;=2,$C$19,IF(N$48&lt;=17,$C$20,0)))</f>
        <v>0</v>
      </c>
      <c r="O52" s="101" t="n">
        <f aca="false">IF(ISBLANK($C$34),0,IF(O$44&lt;=2,$C$19,IF(O$44&lt;=17,$C$20,0)))+IF(ISBLANK($C$35),0,IF(O$45&lt;=2,$C$19,IF(O$45&lt;=17,$C$20,0)))+IF(ISBLANK($C$36),0,IF(O$46&lt;=2,$C$19,IF(O$46&lt;=17,$C$20,0)))+IF(ISBLANK($C$37),0,IF(O$47&lt;=2,$C$19,IF(O$47&lt;=17,$C$20,0)))+IF(ISBLANK($C$38),0,IF(O$48&lt;=2,$C$19,IF(O$48&lt;=17,$C$20,0)))</f>
        <v>0</v>
      </c>
      <c r="P52" s="101" t="n">
        <f aca="false">IF(ISBLANK($C$34),0,IF(P$44&lt;=2,$C$19,IF(P$44&lt;=17,$C$20,0)))+IF(ISBLANK($C$35),0,IF(P$45&lt;=2,$C$19,IF(P$45&lt;=17,$C$20,0)))+IF(ISBLANK($C$36),0,IF(P$46&lt;=2,$C$19,IF(P$46&lt;=17,$C$20,0)))+IF(ISBLANK($C$37),0,IF(P$47&lt;=2,$C$19,IF(P$47&lt;=17,$C$20,0)))+IF(ISBLANK($C$38),0,IF(P$48&lt;=2,$C$19,IF(P$48&lt;=17,$C$20,0)))</f>
        <v>0</v>
      </c>
      <c r="Q52" s="101" t="n">
        <f aca="false">IF(ISBLANK($C$34),0,IF(Q$44&lt;=2,$C$19,IF(Q$44&lt;=17,$C$20,0)))+IF(ISBLANK($C$35),0,IF(Q$45&lt;=2,$C$19,IF(Q$45&lt;=17,$C$20,0)))+IF(ISBLANK($C$36),0,IF(Q$46&lt;=2,$C$19,IF(Q$46&lt;=17,$C$20,0)))+IF(ISBLANK($C$37),0,IF(Q$47&lt;=2,$C$19,IF(Q$47&lt;=17,$C$20,0)))+IF(ISBLANK($C$38),0,IF(Q$48&lt;=2,$C$19,IF(Q$48&lt;=17,$C$20,0)))</f>
        <v>0</v>
      </c>
      <c r="R52" s="101" t="n">
        <f aca="false">IF(ISBLANK($C$34),0,IF(R$44&lt;=2,$C$19,IF(R$44&lt;=17,$C$20,0)))+IF(ISBLANK($C$35),0,IF(R$45&lt;=2,$C$19,IF(R$45&lt;=17,$C$20,0)))+IF(ISBLANK($C$36),0,IF(R$46&lt;=2,$C$19,IF(R$46&lt;=17,$C$20,0)))+IF(ISBLANK($C$37),0,IF(R$47&lt;=2,$C$19,IF(R$47&lt;=17,$C$20,0)))+IF(ISBLANK($C$38),0,IF(R$48&lt;=2,$C$19,IF(R$48&lt;=17,$C$20,0)))</f>
        <v>0</v>
      </c>
      <c r="S52" s="101" t="n">
        <f aca="false">IF(ISBLANK($C$34),0,IF(S$44&lt;=2,$C$19,IF(S$44&lt;=17,$C$20,0)))+IF(ISBLANK($C$35),0,IF(S$45&lt;=2,$C$19,IF(S$45&lt;=17,$C$20,0)))+IF(ISBLANK($C$36),0,IF(S$46&lt;=2,$C$19,IF(S$46&lt;=17,$C$20,0)))+IF(ISBLANK($C$37),0,IF(S$47&lt;=2,$C$19,IF(S$47&lt;=17,$C$20,0)))+IF(ISBLANK($C$38),0,IF(S$48&lt;=2,$C$19,IF(S$48&lt;=17,$C$20,0)))</f>
        <v>0</v>
      </c>
      <c r="T52" s="101" t="n">
        <f aca="false">IF(ISBLANK($C$34),0,IF(T$44&lt;=2,$C$19,IF(T$44&lt;=17,$C$20,0)))+IF(ISBLANK($C$35),0,IF(T$45&lt;=2,$C$19,IF(T$45&lt;=17,$C$20,0)))+IF(ISBLANK($C$36),0,IF(T$46&lt;=2,$C$19,IF(T$46&lt;=17,$C$20,0)))+IF(ISBLANK($C$37),0,IF(T$47&lt;=2,$C$19,IF(T$47&lt;=17,$C$20,0)))+IF(ISBLANK($C$38),0,IF(T$48&lt;=2,$C$19,IF(T$48&lt;=17,$C$20,0)))</f>
        <v>0</v>
      </c>
      <c r="U52" s="101" t="n">
        <f aca="false">IF(ISBLANK($C$34),0,IF(U$44&lt;=2,$C$19,IF(U$44&lt;=17,$C$20,0)))+IF(ISBLANK($C$35),0,IF(U$45&lt;=2,$C$19,IF(U$45&lt;=17,$C$20,0)))+IF(ISBLANK($C$36),0,IF(U$46&lt;=2,$C$19,IF(U$46&lt;=17,$C$20,0)))+IF(ISBLANK($C$37),0,IF(U$47&lt;=2,$C$19,IF(U$47&lt;=17,$C$20,0)))+IF(ISBLANK($C$38),0,IF(U$48&lt;=2,$C$19,IF(U$48&lt;=17,$C$20,0)))</f>
        <v>0</v>
      </c>
      <c r="V52" s="101" t="n">
        <f aca="false">IF(ISBLANK($C$34),0,IF(V$44&lt;=2,$C$19,IF(V$44&lt;=17,$C$20,0)))+IF(ISBLANK($C$35),0,IF(V$45&lt;=2,$C$19,IF(V$45&lt;=17,$C$20,0)))+IF(ISBLANK($C$36),0,IF(V$46&lt;=2,$C$19,IF(V$46&lt;=17,$C$20,0)))+IF(ISBLANK($C$37),0,IF(V$47&lt;=2,$C$19,IF(V$47&lt;=17,$C$20,0)))+IF(ISBLANK($C$38),0,IF(V$48&lt;=2,$C$19,IF(V$48&lt;=17,$C$20,0)))</f>
        <v>0</v>
      </c>
      <c r="W52" s="101" t="n">
        <f aca="false">IF(ISBLANK($C$34),0,IF(W$44&lt;=2,$C$19,IF(W$44&lt;=17,$C$20,0)))+IF(ISBLANK($C$35),0,IF(W$45&lt;=2,$C$19,IF(W$45&lt;=17,$C$20,0)))+IF(ISBLANK($C$36),0,IF(W$46&lt;=2,$C$19,IF(W$46&lt;=17,$C$20,0)))+IF(ISBLANK($C$37),0,IF(W$47&lt;=2,$C$19,IF(W$47&lt;=17,$C$20,0)))+IF(ISBLANK($C$38),0,IF(W$48&lt;=2,$C$19,IF(W$48&lt;=17,$C$20,0)))</f>
        <v>0</v>
      </c>
      <c r="X52" s="101" t="n">
        <f aca="false">IF(ISBLANK($C$34),0,IF(X$44&lt;=2,$C$19,IF(X$44&lt;=17,$C$20,0)))+IF(ISBLANK($C$35),0,IF(X$45&lt;=2,$C$19,IF(X$45&lt;=17,$C$20,0)))+IF(ISBLANK($C$36),0,IF(X$46&lt;=2,$C$19,IF(X$46&lt;=17,$C$20,0)))+IF(ISBLANK($C$37),0,IF(X$47&lt;=2,$C$19,IF(X$47&lt;=17,$C$20,0)))+IF(ISBLANK($C$38),0,IF(X$48&lt;=2,$C$19,IF(X$48&lt;=17,$C$20,0)))</f>
        <v>0</v>
      </c>
      <c r="Y52" s="101" t="n">
        <f aca="false">IF(ISBLANK($C$34),0,IF(Y$44&lt;=2,$C$19,IF(Y$44&lt;=17,$C$20,0)))+IF(ISBLANK($C$35),0,IF(Y$45&lt;=2,$C$19,IF(Y$45&lt;=17,$C$20,0)))+IF(ISBLANK($C$36),0,IF(Y$46&lt;=2,$C$19,IF(Y$46&lt;=17,$C$20,0)))+IF(ISBLANK($C$37),0,IF(Y$47&lt;=2,$C$19,IF(Y$47&lt;=17,$C$20,0)))+IF(ISBLANK($C$38),0,IF(Y$48&lt;=2,$C$19,IF(Y$48&lt;=17,$C$20,0)))</f>
        <v>0</v>
      </c>
      <c r="Z52" s="101" t="n">
        <f aca="false">IF(ISBLANK($C$34),0,IF(Z$44&lt;=2,$C$19,IF(Z$44&lt;=17,$C$20,0)))+IF(ISBLANK($C$35),0,IF(Z$45&lt;=2,$C$19,IF(Z$45&lt;=17,$C$20,0)))+IF(ISBLANK($C$36),0,IF(Z$46&lt;=2,$C$19,IF(Z$46&lt;=17,$C$20,0)))+IF(ISBLANK($C$37),0,IF(Z$47&lt;=2,$C$19,IF(Z$47&lt;=17,$C$20,0)))+IF(ISBLANK($C$38),0,IF(Z$48&lt;=2,$C$19,IF(Z$48&lt;=17,$C$20,0)))</f>
        <v>0</v>
      </c>
      <c r="AA52" s="101" t="n">
        <f aca="false">IF(ISBLANK($C$34),0,IF(AA$44&lt;=2,$C$19,IF(AA$44&lt;=17,$C$20,0)))+IF(ISBLANK($C$35),0,IF(AA$45&lt;=2,$C$19,IF(AA$45&lt;=17,$C$20,0)))+IF(ISBLANK($C$36),0,IF(AA$46&lt;=2,$C$19,IF(AA$46&lt;=17,$C$20,0)))+IF(ISBLANK($C$37),0,IF(AA$47&lt;=2,$C$19,IF(AA$47&lt;=17,$C$20,0)))+IF(ISBLANK($C$38),0,IF(AA$48&lt;=2,$C$19,IF(AA$48&lt;=17,$C$20,0)))</f>
        <v>0</v>
      </c>
      <c r="AB52" s="101" t="n">
        <f aca="false">IF(ISBLANK($C$34),0,IF(AB$44&lt;=2,$C$19,IF(AB$44&lt;=17,$C$20,0)))+IF(ISBLANK($C$35),0,IF(AB$45&lt;=2,$C$19,IF(AB$45&lt;=17,$C$20,0)))+IF(ISBLANK($C$36),0,IF(AB$46&lt;=2,$C$19,IF(AB$46&lt;=17,$C$20,0)))+IF(ISBLANK($C$37),0,IF(AB$47&lt;=2,$C$19,IF(AB$47&lt;=17,$C$20,0)))+IF(ISBLANK($C$38),0,IF(AB$48&lt;=2,$C$19,IF(AB$48&lt;=17,$C$20,0)))</f>
        <v>0</v>
      </c>
      <c r="AC52" s="101" t="n">
        <f aca="false">IF(ISBLANK($C$34),0,IF(AC$44&lt;=2,$C$19,IF(AC$44&lt;=17,$C$20,0)))+IF(ISBLANK($C$35),0,IF(AC$45&lt;=2,$C$19,IF(AC$45&lt;=17,$C$20,0)))+IF(ISBLANK($C$36),0,IF(AC$46&lt;=2,$C$19,IF(AC$46&lt;=17,$C$20,0)))+IF(ISBLANK($C$37),0,IF(AC$47&lt;=2,$C$19,IF(AC$47&lt;=17,$C$20,0)))+IF(ISBLANK($C$38),0,IF(AC$48&lt;=2,$C$19,IF(AC$48&lt;=17,$C$20,0)))</f>
        <v>0</v>
      </c>
      <c r="AD52" s="101" t="n">
        <f aca="false">IF(ISBLANK($C$34),0,IF(AD$44&lt;=2,$C$19,IF(AD$44&lt;=17,$C$20,0)))+IF(ISBLANK($C$35),0,IF(AD$45&lt;=2,$C$19,IF(AD$45&lt;=17,$C$20,0)))+IF(ISBLANK($C$36),0,IF(AD$46&lt;=2,$C$19,IF(AD$46&lt;=17,$C$20,0)))+IF(ISBLANK($C$37),0,IF(AD$47&lt;=2,$C$19,IF(AD$47&lt;=17,$C$20,0)))+IF(ISBLANK($C$38),0,IF(AD$48&lt;=2,$C$19,IF(AD$48&lt;=17,$C$20,0)))</f>
        <v>0</v>
      </c>
      <c r="AE52" s="101" t="n">
        <f aca="false">IF(ISBLANK($C$34),0,IF(AE$44&lt;=2,$C$19,IF(AE$44&lt;=17,$C$20,0)))+IF(ISBLANK($C$35),0,IF(AE$45&lt;=2,$C$19,IF(AE$45&lt;=17,$C$20,0)))+IF(ISBLANK($C$36),0,IF(AE$46&lt;=2,$C$19,IF(AE$46&lt;=17,$C$20,0)))+IF(ISBLANK($C$37),0,IF(AE$47&lt;=2,$C$19,IF(AE$47&lt;=17,$C$20,0)))+IF(ISBLANK($C$38),0,IF(AE$48&lt;=2,$C$19,IF(AE$48&lt;=17,$C$20,0)))</f>
        <v>0</v>
      </c>
      <c r="AF52" s="101" t="n">
        <f aca="false">IF(ISBLANK($C$34),0,IF(AF$44&lt;=2,$C$19,IF(AF$44&lt;=17,$C$20,0)))+IF(ISBLANK($C$35),0,IF(AF$45&lt;=2,$C$19,IF(AF$45&lt;=17,$C$20,0)))+IF(ISBLANK($C$36),0,IF(AF$46&lt;=2,$C$19,IF(AF$46&lt;=17,$C$20,0)))+IF(ISBLANK($C$37),0,IF(AF$47&lt;=2,$C$19,IF(AF$47&lt;=17,$C$20,0)))+IF(ISBLANK($C$38),0,IF(AF$48&lt;=2,$C$19,IF(AF$48&lt;=17,$C$20,0)))</f>
        <v>0</v>
      </c>
      <c r="AG52" s="101" t="n">
        <f aca="false">IF(ISBLANK($C$34),0,IF(AG$44&lt;=2,$C$19,IF(AG$44&lt;=17,$C$20,0)))+IF(ISBLANK($C$35),0,IF(AG$45&lt;=2,$C$19,IF(AG$45&lt;=17,$C$20,0)))+IF(ISBLANK($C$36),0,IF(AG$46&lt;=2,$C$19,IF(AG$46&lt;=17,$C$20,0)))+IF(ISBLANK($C$37),0,IF(AG$47&lt;=2,$C$19,IF(AG$47&lt;=17,$C$20,0)))+IF(ISBLANK($C$38),0,IF(AG$48&lt;=2,$C$19,IF(AG$48&lt;=17,$C$20,0)))</f>
        <v>0</v>
      </c>
      <c r="AH52" s="101" t="n">
        <f aca="false">IF(ISBLANK($C$34),0,IF(AH$44&lt;=2,$C$19,IF(AH$44&lt;=17,$C$20,0)))+IF(ISBLANK($C$35),0,IF(AH$45&lt;=2,$C$19,IF(AH$45&lt;=17,$C$20,0)))+IF(ISBLANK($C$36),0,IF(AH$46&lt;=2,$C$19,IF(AH$46&lt;=17,$C$20,0)))+IF(ISBLANK($C$37),0,IF(AH$47&lt;=2,$C$19,IF(AH$47&lt;=17,$C$20,0)))+IF(ISBLANK($C$38),0,IF(AH$48&lt;=2,$C$19,IF(AH$48&lt;=17,$C$20,0)))</f>
        <v>0</v>
      </c>
      <c r="AI52" s="101" t="n">
        <f aca="false">IF(ISBLANK($C$34),0,IF(AI$44&lt;=2,$C$19,IF(AI$44&lt;=17,$C$20,0)))+IF(ISBLANK($C$35),0,IF(AI$45&lt;=2,$C$19,IF(AI$45&lt;=17,$C$20,0)))+IF(ISBLANK($C$36),0,IF(AI$46&lt;=2,$C$19,IF(AI$46&lt;=17,$C$20,0)))+IF(ISBLANK($C$37),0,IF(AI$47&lt;=2,$C$19,IF(AI$47&lt;=17,$C$20,0)))+IF(ISBLANK($C$38),0,IF(AI$48&lt;=2,$C$19,IF(AI$48&lt;=17,$C$20,0)))</f>
        <v>0</v>
      </c>
      <c r="AJ52" s="101" t="n">
        <f aca="false">IF(ISBLANK($C$34),0,IF(AJ$44&lt;=2,$C$19,IF(AJ$44&lt;=17,$C$20,0)))+IF(ISBLANK($C$35),0,IF(AJ$45&lt;=2,$C$19,IF(AJ$45&lt;=17,$C$20,0)))+IF(ISBLANK($C$36),0,IF(AJ$46&lt;=2,$C$19,IF(AJ$46&lt;=17,$C$20,0)))+IF(ISBLANK($C$37),0,IF(AJ$47&lt;=2,$C$19,IF(AJ$47&lt;=17,$C$20,0)))+IF(ISBLANK($C$38),0,IF(AJ$48&lt;=2,$C$19,IF(AJ$48&lt;=17,$C$20,0)))</f>
        <v>0</v>
      </c>
      <c r="AK52" s="101" t="n">
        <f aca="false">IF(ISBLANK($C$34),0,IF(AK$44&lt;=2,$C$19,IF(AK$44&lt;=17,$C$20,0)))+IF(ISBLANK($C$35),0,IF(AK$45&lt;=2,$C$19,IF(AK$45&lt;=17,$C$20,0)))+IF(ISBLANK($C$36),0,IF(AK$46&lt;=2,$C$19,IF(AK$46&lt;=17,$C$20,0)))+IF(ISBLANK($C$37),0,IF(AK$47&lt;=2,$C$19,IF(AK$47&lt;=17,$C$20,0)))+IF(ISBLANK($C$38),0,IF(AK$48&lt;=2,$C$19,IF(AK$48&lt;=17,$C$20,0)))</f>
        <v>0</v>
      </c>
      <c r="AL52" s="101" t="n">
        <f aca="false">IF(ISBLANK($C$34),0,IF(AL$44&lt;=2,$C$19,IF(AL$44&lt;=17,$C$20,0)))+IF(ISBLANK($C$35),0,IF(AL$45&lt;=2,$C$19,IF(AL$45&lt;=17,$C$20,0)))+IF(ISBLANK($C$36),0,IF(AL$46&lt;=2,$C$19,IF(AL$46&lt;=17,$C$20,0)))+IF(ISBLANK($C$37),0,IF(AL$47&lt;=2,$C$19,IF(AL$47&lt;=17,$C$20,0)))+IF(ISBLANK($C$38),0,IF(AL$48&lt;=2,$C$19,IF(AL$48&lt;=17,$C$20,0)))</f>
        <v>0</v>
      </c>
      <c r="AM52" s="101" t="n">
        <f aca="false">IF(ISBLANK($C$34),0,IF(AM$44&lt;=2,$C$19,IF(AM$44&lt;=17,$C$20,0)))+IF(ISBLANK($C$35),0,IF(AM$45&lt;=2,$C$19,IF(AM$45&lt;=17,$C$20,0)))+IF(ISBLANK($C$36),0,IF(AM$46&lt;=2,$C$19,IF(AM$46&lt;=17,$C$20,0)))+IF(ISBLANK($C$37),0,IF(AM$47&lt;=2,$C$19,IF(AM$47&lt;=17,$C$20,0)))+IF(ISBLANK($C$38),0,IF(AM$48&lt;=2,$C$19,IF(AM$48&lt;=17,$C$20,0)))</f>
        <v>0</v>
      </c>
      <c r="AN52" s="101" t="n">
        <f aca="false">IF(ISBLANK($C$34),0,IF(AN$44&lt;=2,$C$19,IF(AN$44&lt;=17,$C$20,0)))+IF(ISBLANK($C$35),0,IF(AN$45&lt;=2,$C$19,IF(AN$45&lt;=17,$C$20,0)))+IF(ISBLANK($C$36),0,IF(AN$46&lt;=2,$C$19,IF(AN$46&lt;=17,$C$20,0)))+IF(ISBLANK($C$37),0,IF(AN$47&lt;=2,$C$19,IF(AN$47&lt;=17,$C$20,0)))+IF(ISBLANK($C$38),0,IF(AN$48&lt;=2,$C$19,IF(AN$48&lt;=17,$C$20,0)))</f>
        <v>0</v>
      </c>
      <c r="AO52" s="101" t="n">
        <f aca="false">IF(ISBLANK($C$34),0,IF(AO$44&lt;=2,$C$19,IF(AO$44&lt;=17,$C$20,0)))+IF(ISBLANK($C$35),0,IF(AO$45&lt;=2,$C$19,IF(AO$45&lt;=17,$C$20,0)))+IF(ISBLANK($C$36),0,IF(AO$46&lt;=2,$C$19,IF(AO$46&lt;=17,$C$20,0)))+IF(ISBLANK($C$37),0,IF(AO$47&lt;=2,$C$19,IF(AO$47&lt;=17,$C$20,0)))+IF(ISBLANK($C$38),0,IF(AO$48&lt;=2,$C$19,IF(AO$48&lt;=17,$C$20,0)))</f>
        <v>0</v>
      </c>
      <c r="AP52" s="101" t="n">
        <f aca="false">IF(ISBLANK($C$34),0,IF(AP$44&lt;=2,$C$19,IF(AP$44&lt;=17,$C$20,0)))+IF(ISBLANK($C$35),0,IF(AP$45&lt;=2,$C$19,IF(AP$45&lt;=17,$C$20,0)))+IF(ISBLANK($C$36),0,IF(AP$46&lt;=2,$C$19,IF(AP$46&lt;=17,$C$20,0)))+IF(ISBLANK($C$37),0,IF(AP$47&lt;=2,$C$19,IF(AP$47&lt;=17,$C$20,0)))+IF(ISBLANK($C$38),0,IF(AP$48&lt;=2,$C$19,IF(AP$48&lt;=17,$C$20,0)))</f>
        <v>0</v>
      </c>
      <c r="AQ52" s="101" t="n">
        <f aca="false">IF(ISBLANK($C$34),0,IF(AQ$44&lt;=2,$C$19,IF(AQ$44&lt;=17,$C$20,0)))+IF(ISBLANK($C$35),0,IF(AQ$45&lt;=2,$C$19,IF(AQ$45&lt;=17,$C$20,0)))+IF(ISBLANK($C$36),0,IF(AQ$46&lt;=2,$C$19,IF(AQ$46&lt;=17,$C$20,0)))+IF(ISBLANK($C$37),0,IF(AQ$47&lt;=2,$C$19,IF(AQ$47&lt;=17,$C$20,0)))+IF(ISBLANK($C$38),0,IF(AQ$48&lt;=2,$C$19,IF(AQ$48&lt;=17,$C$20,0)))</f>
        <v>0</v>
      </c>
      <c r="AR52" s="101" t="n">
        <f aca="false">IF(ISBLANK($C$34),0,IF(AR$44&lt;=2,$C$19,IF(AR$44&lt;=17,$C$20,0)))+IF(ISBLANK($C$35),0,IF(AR$45&lt;=2,$C$19,IF(AR$45&lt;=17,$C$20,0)))+IF(ISBLANK($C$36),0,IF(AR$46&lt;=2,$C$19,IF(AR$46&lt;=17,$C$20,0)))+IF(ISBLANK($C$37),0,IF(AR$47&lt;=2,$C$19,IF(AR$47&lt;=17,$C$20,0)))+IF(ISBLANK($C$38),0,IF(AR$48&lt;=2,$C$19,IF(AR$48&lt;=17,$C$20,0)))</f>
        <v>0</v>
      </c>
      <c r="AS52" s="101" t="n">
        <f aca="false">IF(ISBLANK($C$34),0,IF(AS$44&lt;=2,$C$19,IF(AS$44&lt;=17,$C$20,0)))+IF(ISBLANK($C$35),0,IF(AS$45&lt;=2,$C$19,IF(AS$45&lt;=17,$C$20,0)))+IF(ISBLANK($C$36),0,IF(AS$46&lt;=2,$C$19,IF(AS$46&lt;=17,$C$20,0)))+IF(ISBLANK($C$37),0,IF(AS$47&lt;=2,$C$19,IF(AS$47&lt;=17,$C$20,0)))+IF(ISBLANK($C$38),0,IF(AS$48&lt;=2,$C$19,IF(AS$48&lt;=17,$C$20,0)))</f>
        <v>0</v>
      </c>
      <c r="AT52" s="101" t="n">
        <f aca="false">IF(ISBLANK($C$34),0,IF(AT$44&lt;=2,$C$19,IF(AT$44&lt;=17,$C$20,0)))+IF(ISBLANK($C$35),0,IF(AT$45&lt;=2,$C$19,IF(AT$45&lt;=17,$C$20,0)))+IF(ISBLANK($C$36),0,IF(AT$46&lt;=2,$C$19,IF(AT$46&lt;=17,$C$20,0)))+IF(ISBLANK($C$37),0,IF(AT$47&lt;=2,$C$19,IF(AT$47&lt;=17,$C$20,0)))+IF(ISBLANK($C$38),0,IF(AT$48&lt;=2,$C$19,IF(AT$48&lt;=17,$C$20,0)))</f>
        <v>0</v>
      </c>
      <c r="AU52" s="101" t="n">
        <f aca="false">IF(ISBLANK($C$34),0,IF(AU$44&lt;=2,$C$19,IF(AU$44&lt;=17,$C$20,0)))+IF(ISBLANK($C$35),0,IF(AU$45&lt;=2,$C$19,IF(AU$45&lt;=17,$C$20,0)))+IF(ISBLANK($C$36),0,IF(AU$46&lt;=2,$C$19,IF(AU$46&lt;=17,$C$20,0)))+IF(ISBLANK($C$37),0,IF(AU$47&lt;=2,$C$19,IF(AU$47&lt;=17,$C$20,0)))+IF(ISBLANK($C$38),0,IF(AU$48&lt;=2,$C$19,IF(AU$48&lt;=17,$C$20,0)))</f>
        <v>0</v>
      </c>
      <c r="AV52" s="101" t="n">
        <f aca="false">IF(ISBLANK($C$34),0,IF(AV$44&lt;=2,$C$19,IF(AV$44&lt;=17,$C$20,0)))+IF(ISBLANK($C$35),0,IF(AV$45&lt;=2,$C$19,IF(AV$45&lt;=17,$C$20,0)))+IF(ISBLANK($C$36),0,IF(AV$46&lt;=2,$C$19,IF(AV$46&lt;=17,$C$20,0)))+IF(ISBLANK($C$37),0,IF(AV$47&lt;=2,$C$19,IF(AV$47&lt;=17,$C$20,0)))+IF(ISBLANK($C$38),0,IF(AV$48&lt;=2,$C$19,IF(AV$48&lt;=17,$C$20,0)))</f>
        <v>0</v>
      </c>
      <c r="AW52" s="101" t="n">
        <f aca="false">IF(ISBLANK($C$34),0,IF(AW$44&lt;=2,$C$19,IF(AW$44&lt;=17,$C$20,0)))+IF(ISBLANK($C$35),0,IF(AW$45&lt;=2,$C$19,IF(AW$45&lt;=17,$C$20,0)))+IF(ISBLANK($C$36),0,IF(AW$46&lt;=2,$C$19,IF(AW$46&lt;=17,$C$20,0)))+IF(ISBLANK($C$37),0,IF(AW$47&lt;=2,$C$19,IF(AW$47&lt;=17,$C$20,0)))+IF(ISBLANK($C$38),0,IF(AW$48&lt;=2,$C$19,IF(AW$48&lt;=17,$C$20,0)))</f>
        <v>0</v>
      </c>
      <c r="AX52" s="101" t="n">
        <f aca="false">IF(ISBLANK($C$34),0,IF(AX$44&lt;=2,$C$19,IF(AX$44&lt;=17,$C$20,0)))+IF(ISBLANK($C$35),0,IF(AX$45&lt;=2,$C$19,IF(AX$45&lt;=17,$C$20,0)))+IF(ISBLANK($C$36),0,IF(AX$46&lt;=2,$C$19,IF(AX$46&lt;=17,$C$20,0)))+IF(ISBLANK($C$37),0,IF(AX$47&lt;=2,$C$19,IF(AX$47&lt;=17,$C$20,0)))+IF(ISBLANK($C$38),0,IF(AX$48&lt;=2,$C$19,IF(AX$48&lt;=17,$C$20,0)))</f>
        <v>0</v>
      </c>
      <c r="AY52" s="101" t="n">
        <f aca="false">IF(ISBLANK($C$34),0,IF(AY$44&lt;=2,$C$19,IF(AY$44&lt;=17,$C$20,0)))+IF(ISBLANK($C$35),0,IF(AY$45&lt;=2,$C$19,IF(AY$45&lt;=17,$C$20,0)))+IF(ISBLANK($C$36),0,IF(AY$46&lt;=2,$C$19,IF(AY$46&lt;=17,$C$20,0)))+IF(ISBLANK($C$37),0,IF(AY$47&lt;=2,$C$19,IF(AY$47&lt;=17,$C$20,0)))+IF(ISBLANK($C$38),0,IF(AY$48&lt;=2,$C$19,IF(AY$48&lt;=17,$C$20,0)))</f>
        <v>0</v>
      </c>
      <c r="AZ52" s="101" t="n">
        <f aca="false">IF(ISBLANK($C$34),0,IF(AZ$44&lt;=2,$C$19,IF(AZ$44&lt;=17,$C$20,0)))+IF(ISBLANK($C$35),0,IF(AZ$45&lt;=2,$C$19,IF(AZ$45&lt;=17,$C$20,0)))+IF(ISBLANK($C$36),0,IF(AZ$46&lt;=2,$C$19,IF(AZ$46&lt;=17,$C$20,0)))+IF(ISBLANK($C$37),0,IF(AZ$47&lt;=2,$C$19,IF(AZ$47&lt;=17,$C$20,0)))+IF(ISBLANK($C$38),0,IF(AZ$48&lt;=2,$C$19,IF(AZ$48&lt;=17,$C$20,0)))</f>
        <v>0</v>
      </c>
      <c r="BA52" s="101" t="n">
        <f aca="false">IF(ISBLANK($C$34),0,IF(BA$44&lt;=2,$C$19,IF(BA$44&lt;=17,$C$20,0)))+IF(ISBLANK($C$35),0,IF(BA$45&lt;=2,$C$19,IF(BA$45&lt;=17,$C$20,0)))+IF(ISBLANK($C$36),0,IF(BA$46&lt;=2,$C$19,IF(BA$46&lt;=17,$C$20,0)))+IF(ISBLANK($C$37),0,IF(BA$47&lt;=2,$C$19,IF(BA$47&lt;=17,$C$20,0)))+IF(ISBLANK($C$38),0,IF(BA$48&lt;=2,$C$19,IF(BA$48&lt;=17,$C$20,0)))</f>
        <v>0</v>
      </c>
      <c r="BB52" s="101" t="n">
        <f aca="false">IF(ISBLANK($C$34),0,IF(BB$44&lt;=2,$C$19,IF(BB$44&lt;=17,$C$20,0)))+IF(ISBLANK($C$35),0,IF(BB$45&lt;=2,$C$19,IF(BB$45&lt;=17,$C$20,0)))+IF(ISBLANK($C$36),0,IF(BB$46&lt;=2,$C$19,IF(BB$46&lt;=17,$C$20,0)))+IF(ISBLANK($C$37),0,IF(BB$47&lt;=2,$C$19,IF(BB$47&lt;=17,$C$20,0)))+IF(ISBLANK($C$38),0,IF(BB$48&lt;=2,$C$19,IF(BB$48&lt;=17,$C$20,0)))</f>
        <v>0</v>
      </c>
      <c r="BC52" s="101" t="n">
        <f aca="false">IF(ISBLANK($C$34),0,IF(BC$44&lt;=2,$C$19,IF(BC$44&lt;=17,$C$20,0)))+IF(ISBLANK($C$35),0,IF(BC$45&lt;=2,$C$19,IF(BC$45&lt;=17,$C$20,0)))+IF(ISBLANK($C$36),0,IF(BC$46&lt;=2,$C$19,IF(BC$46&lt;=17,$C$20,0)))+IF(ISBLANK($C$37),0,IF(BC$47&lt;=2,$C$19,IF(BC$47&lt;=17,$C$20,0)))+IF(ISBLANK($C$38),0,IF(BC$48&lt;=2,$C$19,IF(BC$48&lt;=17,$C$20,0)))</f>
        <v>0</v>
      </c>
      <c r="BD52" s="101" t="n">
        <f aca="false">IF(ISBLANK($C$34),0,IF(BD$44&lt;=2,$C$19,IF(BD$44&lt;=17,$C$20,0)))+IF(ISBLANK($C$35),0,IF(BD$45&lt;=2,$C$19,IF(BD$45&lt;=17,$C$20,0)))+IF(ISBLANK($C$36),0,IF(BD$46&lt;=2,$C$19,IF(BD$46&lt;=17,$C$20,0)))+IF(ISBLANK($C$37),0,IF(BD$47&lt;=2,$C$19,IF(BD$47&lt;=17,$C$20,0)))+IF(ISBLANK($C$38),0,IF(BD$48&lt;=2,$C$19,IF(BD$48&lt;=17,$C$20,0)))</f>
        <v>0</v>
      </c>
      <c r="BE52" s="101" t="n">
        <f aca="false">IF(ISBLANK($C$34),0,IF(BE$44&lt;=2,$C$19,IF(BE$44&lt;=17,$C$20,0)))+IF(ISBLANK($C$35),0,IF(BE$45&lt;=2,$C$19,IF(BE$45&lt;=17,$C$20,0)))+IF(ISBLANK($C$36),0,IF(BE$46&lt;=2,$C$19,IF(BE$46&lt;=17,$C$20,0)))+IF(ISBLANK($C$37),0,IF(BE$47&lt;=2,$C$19,IF(BE$47&lt;=17,$C$20,0)))+IF(ISBLANK($C$38),0,IF(BE$48&lt;=2,$C$19,IF(BE$48&lt;=17,$C$20,0)))</f>
        <v>0</v>
      </c>
      <c r="BF52" s="101" t="n">
        <f aca="false">IF(ISBLANK($C$34),0,IF(BF$44&lt;=2,$C$19,IF(BF$44&lt;=17,$C$20,0)))+IF(ISBLANK($C$35),0,IF(BF$45&lt;=2,$C$19,IF(BF$45&lt;=17,$C$20,0)))+IF(ISBLANK($C$36),0,IF(BF$46&lt;=2,$C$19,IF(BF$46&lt;=17,$C$20,0)))+IF(ISBLANK($C$37),0,IF(BF$47&lt;=2,$C$19,IF(BF$47&lt;=17,$C$20,0)))+IF(ISBLANK($C$38),0,IF(BF$48&lt;=2,$C$19,IF(BF$48&lt;=17,$C$20,0)))</f>
        <v>0</v>
      </c>
      <c r="BG52" s="101" t="n">
        <f aca="false">IF(ISBLANK($C$34),0,IF(BG$44&lt;=2,$C$19,IF(BG$44&lt;=17,$C$20,0)))+IF(ISBLANK($C$35),0,IF(BG$45&lt;=2,$C$19,IF(BG$45&lt;=17,$C$20,0)))+IF(ISBLANK($C$36),0,IF(BG$46&lt;=2,$C$19,IF(BG$46&lt;=17,$C$20,0)))+IF(ISBLANK($C$37),0,IF(BG$47&lt;=2,$C$19,IF(BG$47&lt;=17,$C$20,0)))+IF(ISBLANK($C$38),0,IF(BG$48&lt;=2,$C$19,IF(BG$48&lt;=17,$C$20,0)))</f>
        <v>0</v>
      </c>
      <c r="BH52" s="101" t="n">
        <f aca="false">IF(ISBLANK($C$34),0,IF(BH$44&lt;=2,$C$19,IF(BH$44&lt;=17,$C$20,0)))+IF(ISBLANK($C$35),0,IF(BH$45&lt;=2,$C$19,IF(BH$45&lt;=17,$C$20,0)))+IF(ISBLANK($C$36),0,IF(BH$46&lt;=2,$C$19,IF(BH$46&lt;=17,$C$20,0)))+IF(ISBLANK($C$37),0,IF(BH$47&lt;=2,$C$19,IF(BH$47&lt;=17,$C$20,0)))+IF(ISBLANK($C$38),0,IF(BH$48&lt;=2,$C$19,IF(BH$48&lt;=17,$C$20,0)))</f>
        <v>0</v>
      </c>
      <c r="BI52" s="101" t="n">
        <f aca="false">IF(ISBLANK($C$34),0,IF(BI$44&lt;=2,$C$19,IF(BI$44&lt;=17,$C$20,0)))+IF(ISBLANK($C$35),0,IF(BI$45&lt;=2,$C$19,IF(BI$45&lt;=17,$C$20,0)))+IF(ISBLANK($C$36),0,IF(BI$46&lt;=2,$C$19,IF(BI$46&lt;=17,$C$20,0)))+IF(ISBLANK($C$37),0,IF(BI$47&lt;=2,$C$19,IF(BI$47&lt;=17,$C$20,0)))+IF(ISBLANK($C$38),0,IF(BI$48&lt;=2,$C$19,IF(BI$48&lt;=17,$C$20,0)))</f>
        <v>0</v>
      </c>
      <c r="BJ52" s="101" t="n">
        <f aca="false">IF(ISBLANK($C$34),0,IF(BJ$44&lt;=2,$C$19,IF(BJ$44&lt;=17,$C$20,0)))+IF(ISBLANK($C$35),0,IF(BJ$45&lt;=2,$C$19,IF(BJ$45&lt;=17,$C$20,0)))+IF(ISBLANK($C$36),0,IF(BJ$46&lt;=2,$C$19,IF(BJ$46&lt;=17,$C$20,0)))+IF(ISBLANK($C$37),0,IF(BJ$47&lt;=2,$C$19,IF(BJ$47&lt;=17,$C$20,0)))+IF(ISBLANK($C$38),0,IF(BJ$48&lt;=2,$C$19,IF(BJ$48&lt;=17,$C$20,0)))</f>
        <v>0</v>
      </c>
      <c r="BK52" s="101" t="n">
        <f aca="false">IF(ISBLANK($C$34),0,IF(BK$44&lt;=2,$C$19,IF(BK$44&lt;=17,$C$20,0)))+IF(ISBLANK($C$35),0,IF(BK$45&lt;=2,$C$19,IF(BK$45&lt;=17,$C$20,0)))+IF(ISBLANK($C$36),0,IF(BK$46&lt;=2,$C$19,IF(BK$46&lt;=17,$C$20,0)))+IF(ISBLANK($C$37),0,IF(BK$47&lt;=2,$C$19,IF(BK$47&lt;=17,$C$20,0)))+IF(ISBLANK($C$38),0,IF(BK$48&lt;=2,$C$19,IF(BK$48&lt;=17,$C$20,0)))</f>
        <v>0</v>
      </c>
      <c r="BL52" s="101" t="n">
        <f aca="false">IF(ISBLANK($C$34),0,IF(BL$44&lt;=2,$C$19,IF(BL$44&lt;=17,$C$20,0)))+IF(ISBLANK($C$35),0,IF(BL$45&lt;=2,$C$19,IF(BL$45&lt;=17,$C$20,0)))+IF(ISBLANK($C$36),0,IF(BL$46&lt;=2,$C$19,IF(BL$46&lt;=17,$C$20,0)))+IF(ISBLANK($C$37),0,IF(BL$47&lt;=2,$C$19,IF(BL$47&lt;=17,$C$20,0)))+IF(ISBLANK($C$38),0,IF(BL$48&lt;=2,$C$19,IF(BL$48&lt;=17,$C$20,0)))</f>
        <v>0</v>
      </c>
      <c r="BM52" s="101" t="n">
        <f aca="false">IF(ISBLANK($C$34),0,IF(BM$44&lt;=2,$C$19,IF(BM$44&lt;=17,$C$20,0)))+IF(ISBLANK($C$35),0,IF(BM$45&lt;=2,$C$19,IF(BM$45&lt;=17,$C$20,0)))+IF(ISBLANK($C$36),0,IF(BM$46&lt;=2,$C$19,IF(BM$46&lt;=17,$C$20,0)))+IF(ISBLANK($C$37),0,IF(BM$47&lt;=2,$C$19,IF(BM$47&lt;=17,$C$20,0)))+IF(ISBLANK($C$38),0,IF(BM$48&lt;=2,$C$19,IF(BM$48&lt;=17,$C$20,0)))</f>
        <v>0</v>
      </c>
      <c r="BN52" s="101" t="n">
        <f aca="false">IF(ISBLANK($C$34),0,IF(BN$44&lt;=2,$C$19,IF(BN$44&lt;=17,$C$20,0)))+IF(ISBLANK($C$35),0,IF(BN$45&lt;=2,$C$19,IF(BN$45&lt;=17,$C$20,0)))+IF(ISBLANK($C$36),0,IF(BN$46&lt;=2,$C$19,IF(BN$46&lt;=17,$C$20,0)))+IF(ISBLANK($C$37),0,IF(BN$47&lt;=2,$C$19,IF(BN$47&lt;=17,$C$20,0)))+IF(ISBLANK($C$38),0,IF(BN$48&lt;=2,$C$19,IF(BN$48&lt;=17,$C$20,0)))</f>
        <v>0</v>
      </c>
      <c r="BO52" s="101" t="n">
        <f aca="false">IF(ISBLANK($C$34),0,IF(BO$44&lt;=2,$C$19,IF(BO$44&lt;=17,$C$20,0)))+IF(ISBLANK($C$35),0,IF(BO$45&lt;=2,$C$19,IF(BO$45&lt;=17,$C$20,0)))+IF(ISBLANK($C$36),0,IF(BO$46&lt;=2,$C$19,IF(BO$46&lt;=17,$C$20,0)))+IF(ISBLANK($C$37),0,IF(BO$47&lt;=2,$C$19,IF(BO$47&lt;=17,$C$20,0)))+IF(ISBLANK($C$38),0,IF(BO$48&lt;=2,$C$19,IF(BO$48&lt;=17,$C$20,0)))</f>
        <v>0</v>
      </c>
      <c r="BP52" s="101" t="n">
        <f aca="false">IF(ISBLANK($C$34),0,IF(BP$44&lt;=2,$C$19,IF(BP$44&lt;=17,$C$20,0)))+IF(ISBLANK($C$35),0,IF(BP$45&lt;=2,$C$19,IF(BP$45&lt;=17,$C$20,0)))+IF(ISBLANK($C$36),0,IF(BP$46&lt;=2,$C$19,IF(BP$46&lt;=17,$C$20,0)))+IF(ISBLANK($C$37),0,IF(BP$47&lt;=2,$C$19,IF(BP$47&lt;=17,$C$20,0)))+IF(ISBLANK($C$38),0,IF(BP$48&lt;=2,$C$19,IF(BP$48&lt;=17,$C$20,0)))</f>
        <v>0</v>
      </c>
      <c r="BQ52" s="101" t="n">
        <f aca="false">IF(ISBLANK($C$34),0,IF(BQ$44&lt;=2,$C$19,IF(BQ$44&lt;=17,$C$20,0)))+IF(ISBLANK($C$35),0,IF(BQ$45&lt;=2,$C$19,IF(BQ$45&lt;=17,$C$20,0)))+IF(ISBLANK($C$36),0,IF(BQ$46&lt;=2,$C$19,IF(BQ$46&lt;=17,$C$20,0)))+IF(ISBLANK($C$37),0,IF(BQ$47&lt;=2,$C$19,IF(BQ$47&lt;=17,$C$20,0)))+IF(ISBLANK($C$38),0,IF(BQ$48&lt;=2,$C$19,IF(BQ$48&lt;=17,$C$20,0)))</f>
        <v>0</v>
      </c>
      <c r="BR52" s="101" t="n">
        <f aca="false">IF(ISBLANK($C$34),0,IF(BR$44&lt;=2,$C$19,IF(BR$44&lt;=17,$C$20,0)))+IF(ISBLANK($C$35),0,IF(BR$45&lt;=2,$C$19,IF(BR$45&lt;=17,$C$20,0)))+IF(ISBLANK($C$36),0,IF(BR$46&lt;=2,$C$19,IF(BR$46&lt;=17,$C$20,0)))+IF(ISBLANK($C$37),0,IF(BR$47&lt;=2,$C$19,IF(BR$47&lt;=17,$C$20,0)))+IF(ISBLANK($C$38),0,IF(BR$48&lt;=2,$C$19,IF(BR$48&lt;=17,$C$20,0)))</f>
        <v>0</v>
      </c>
      <c r="BS52" s="101" t="n">
        <f aca="false">IF(ISBLANK($C$34),0,IF(BS$44&lt;=2,$C$19,IF(BS$44&lt;=17,$C$20,0)))+IF(ISBLANK($C$35),0,IF(BS$45&lt;=2,$C$19,IF(BS$45&lt;=17,$C$20,0)))+IF(ISBLANK($C$36),0,IF(BS$46&lt;=2,$C$19,IF(BS$46&lt;=17,$C$20,0)))+IF(ISBLANK($C$37),0,IF(BS$47&lt;=2,$C$19,IF(BS$47&lt;=17,$C$20,0)))+IF(ISBLANK($C$38),0,IF(BS$48&lt;=2,$C$19,IF(BS$48&lt;=17,$C$20,0)))</f>
        <v>0</v>
      </c>
      <c r="BT52" s="101" t="n">
        <f aca="false">IF(ISBLANK($C$34),0,IF(BT$44&lt;=2,$C$19,IF(BT$44&lt;=17,$C$20,0)))+IF(ISBLANK($C$35),0,IF(BT$45&lt;=2,$C$19,IF(BT$45&lt;=17,$C$20,0)))+IF(ISBLANK($C$36),0,IF(BT$46&lt;=2,$C$19,IF(BT$46&lt;=17,$C$20,0)))+IF(ISBLANK($C$37),0,IF(BT$47&lt;=2,$C$19,IF(BT$47&lt;=17,$C$20,0)))+IF(ISBLANK($C$38),0,IF(BT$48&lt;=2,$C$19,IF(BT$48&lt;=17,$C$20,0)))</f>
        <v>0</v>
      </c>
      <c r="BU52" s="101" t="n">
        <f aca="false">IF(ISBLANK($C$34),0,IF(BU$44&lt;=2,$C$19,IF(BU$44&lt;=17,$C$20,0)))+IF(ISBLANK($C$35),0,IF(BU$45&lt;=2,$C$19,IF(BU$45&lt;=17,$C$20,0)))+IF(ISBLANK($C$36),0,IF(BU$46&lt;=2,$C$19,IF(BU$46&lt;=17,$C$20,0)))+IF(ISBLANK($C$37),0,IF(BU$47&lt;=2,$C$19,IF(BU$47&lt;=17,$C$20,0)))+IF(ISBLANK($C$38),0,IF(BU$48&lt;=2,$C$19,IF(BU$48&lt;=17,$C$20,0)))</f>
        <v>0</v>
      </c>
      <c r="BV52" s="101" t="n">
        <f aca="false">IF(ISBLANK($C$34),0,IF(BV$44&lt;=2,$C$19,IF(BV$44&lt;=17,$C$20,0)))+IF(ISBLANK($C$35),0,IF(BV$45&lt;=2,$C$19,IF(BV$45&lt;=17,$C$20,0)))+IF(ISBLANK($C$36),0,IF(BV$46&lt;=2,$C$19,IF(BV$46&lt;=17,$C$20,0)))+IF(ISBLANK($C$37),0,IF(BV$47&lt;=2,$C$19,IF(BV$47&lt;=17,$C$20,0)))+IF(ISBLANK($C$38),0,IF(BV$48&lt;=2,$C$19,IF(BV$48&lt;=17,$C$20,0)))</f>
        <v>0</v>
      </c>
      <c r="BW52" s="101" t="n">
        <f aca="false">IF(ISBLANK($C$34),0,IF(BW$44&lt;=2,$C$19,IF(BW$44&lt;=17,$C$20,0)))+IF(ISBLANK($C$35),0,IF(BW$45&lt;=2,$C$19,IF(BW$45&lt;=17,$C$20,0)))+IF(ISBLANK($C$36),0,IF(BW$46&lt;=2,$C$19,IF(BW$46&lt;=17,$C$20,0)))+IF(ISBLANK($C$37),0,IF(BW$47&lt;=2,$C$19,IF(BW$47&lt;=17,$C$20,0)))+IF(ISBLANK($C$38),0,IF(BW$48&lt;=2,$C$19,IF(BW$48&lt;=17,$C$20,0)))</f>
        <v>0</v>
      </c>
      <c r="BX52" s="101" t="n">
        <f aca="false">IF(ISBLANK($C$34),0,IF(BX$44&lt;=2,$C$19,IF(BX$44&lt;=17,$C$20,0)))+IF(ISBLANK($C$35),0,IF(BX$45&lt;=2,$C$19,IF(BX$45&lt;=17,$C$20,0)))+IF(ISBLANK($C$36),0,IF(BX$46&lt;=2,$C$19,IF(BX$46&lt;=17,$C$20,0)))+IF(ISBLANK($C$37),0,IF(BX$47&lt;=2,$C$19,IF(BX$47&lt;=17,$C$20,0)))+IF(ISBLANK($C$38),0,IF(BX$48&lt;=2,$C$19,IF(BX$48&lt;=17,$C$20,0)))</f>
        <v>0</v>
      </c>
      <c r="BY52" s="101" t="n">
        <f aca="false">IF(ISBLANK($C$34),0,IF(BY$44&lt;=2,$C$19,IF(BY$44&lt;=17,$C$20,0)))+IF(ISBLANK($C$35),0,IF(BY$45&lt;=2,$C$19,IF(BY$45&lt;=17,$C$20,0)))+IF(ISBLANK($C$36),0,IF(BY$46&lt;=2,$C$19,IF(BY$46&lt;=17,$C$20,0)))+IF(ISBLANK($C$37),0,IF(BY$47&lt;=2,$C$19,IF(BY$47&lt;=17,$C$20,0)))+IF(ISBLANK($C$38),0,IF(BY$48&lt;=2,$C$19,IF(BY$48&lt;=17,$C$20,0)))</f>
        <v>0</v>
      </c>
      <c r="BZ52" s="101" t="n">
        <f aca="false">IF(ISBLANK($C$34),0,IF(BZ$44&lt;=2,$C$19,IF(BZ$44&lt;=17,$C$20,0)))+IF(ISBLANK($C$35),0,IF(BZ$45&lt;=2,$C$19,IF(BZ$45&lt;=17,$C$20,0)))+IF(ISBLANK($C$36),0,IF(BZ$46&lt;=2,$C$19,IF(BZ$46&lt;=17,$C$20,0)))+IF(ISBLANK($C$37),0,IF(BZ$47&lt;=2,$C$19,IF(BZ$47&lt;=17,$C$20,0)))+IF(ISBLANK($C$38),0,IF(BZ$48&lt;=2,$C$19,IF(BZ$48&lt;=17,$C$20,0)))</f>
        <v>0</v>
      </c>
      <c r="CA52" s="101" t="n">
        <f aca="false">IF(ISBLANK($C$34),0,IF(CA$44&lt;=2,$C$19,IF(CA$44&lt;=17,$C$20,0)))+IF(ISBLANK($C$35),0,IF(CA$45&lt;=2,$C$19,IF(CA$45&lt;=17,$C$20,0)))+IF(ISBLANK($C$36),0,IF(CA$46&lt;=2,$C$19,IF(CA$46&lt;=17,$C$20,0)))+IF(ISBLANK($C$37),0,IF(CA$47&lt;=2,$C$19,IF(CA$47&lt;=17,$C$20,0)))+IF(ISBLANK($C$38),0,IF(CA$48&lt;=2,$C$19,IF(CA$48&lt;=17,$C$20,0)))</f>
        <v>0</v>
      </c>
      <c r="CB52" s="101" t="n">
        <f aca="false">IF(ISBLANK($C$34),0,IF(CB$44&lt;=2,$C$19,IF(CB$44&lt;=17,$C$20,0)))+IF(ISBLANK($C$35),0,IF(CB$45&lt;=2,$C$19,IF(CB$45&lt;=17,$C$20,0)))+IF(ISBLANK($C$36),0,IF(CB$46&lt;=2,$C$19,IF(CB$46&lt;=17,$C$20,0)))+IF(ISBLANK($C$37),0,IF(CB$47&lt;=2,$C$19,IF(CB$47&lt;=17,$C$20,0)))+IF(ISBLANK($C$38),0,IF(CB$48&lt;=2,$C$19,IF(CB$48&lt;=17,$C$20,0)))</f>
        <v>0</v>
      </c>
      <c r="CC52" s="101" t="n">
        <f aca="false">IF(ISBLANK($C$34),0,IF(CC$44&lt;=2,$C$19,IF(CC$44&lt;=17,$C$20,0)))+IF(ISBLANK($C$35),0,IF(CC$45&lt;=2,$C$19,IF(CC$45&lt;=17,$C$20,0)))+IF(ISBLANK($C$36),0,IF(CC$46&lt;=2,$C$19,IF(CC$46&lt;=17,$C$20,0)))+IF(ISBLANK($C$37),0,IF(CC$47&lt;=2,$C$19,IF(CC$47&lt;=17,$C$20,0)))+IF(ISBLANK($C$38),0,IF(CC$48&lt;=2,$C$19,IF(CC$48&lt;=17,$C$20,0)))</f>
        <v>0</v>
      </c>
      <c r="CD52" s="101" t="n">
        <f aca="false">IF(ISBLANK($C$34),0,IF(CD$44&lt;=2,$C$19,IF(CD$44&lt;=17,$C$20,0)))+IF(ISBLANK($C$35),0,IF(CD$45&lt;=2,$C$19,IF(CD$45&lt;=17,$C$20,0)))+IF(ISBLANK($C$36),0,IF(CD$46&lt;=2,$C$19,IF(CD$46&lt;=17,$C$20,0)))+IF(ISBLANK($C$37),0,IF(CD$47&lt;=2,$C$19,IF(CD$47&lt;=17,$C$20,0)))+IF(ISBLANK($C$38),0,IF(CD$48&lt;=2,$C$19,IF(CD$48&lt;=17,$C$20,0)))</f>
        <v>0</v>
      </c>
      <c r="CE52" s="101" t="n">
        <f aca="false">IF(ISBLANK($C$34),0,IF(CE$44&lt;=2,$C$19,IF(CE$44&lt;=17,$C$20,0)))+IF(ISBLANK($C$35),0,IF(CE$45&lt;=2,$C$19,IF(CE$45&lt;=17,$C$20,0)))+IF(ISBLANK($C$36),0,IF(CE$46&lt;=2,$C$19,IF(CE$46&lt;=17,$C$20,0)))+IF(ISBLANK($C$37),0,IF(CE$47&lt;=2,$C$19,IF(CE$47&lt;=17,$C$20,0)))+IF(ISBLANK($C$38),0,IF(CE$48&lt;=2,$C$19,IF(CE$48&lt;=17,$C$20,0)))</f>
        <v>0</v>
      </c>
      <c r="CF52" s="101" t="n">
        <f aca="false">IF(ISBLANK($C$34),0,IF(CF$44&lt;=2,$C$19,IF(CF$44&lt;=17,$C$20,0)))+IF(ISBLANK($C$35),0,IF(CF$45&lt;=2,$C$19,IF(CF$45&lt;=17,$C$20,0)))+IF(ISBLANK($C$36),0,IF(CF$46&lt;=2,$C$19,IF(CF$46&lt;=17,$C$20,0)))+IF(ISBLANK($C$37),0,IF(CF$47&lt;=2,$C$19,IF(CF$47&lt;=17,$C$20,0)))+IF(ISBLANK($C$38),0,IF(CF$48&lt;=2,$C$19,IF(CF$48&lt;=17,$C$20,0)))</f>
        <v>0</v>
      </c>
      <c r="CG52" s="101" t="n">
        <f aca="false">IF(ISBLANK($C$34),0,IF(CG$44&lt;=2,$C$19,IF(CG$44&lt;=17,$C$20,0)))+IF(ISBLANK($C$35),0,IF(CG$45&lt;=2,$C$19,IF(CG$45&lt;=17,$C$20,0)))+IF(ISBLANK($C$36),0,IF(CG$46&lt;=2,$C$19,IF(CG$46&lt;=17,$C$20,0)))+IF(ISBLANK($C$37),0,IF(CG$47&lt;=2,$C$19,IF(CG$47&lt;=17,$C$20,0)))+IF(ISBLANK($C$38),0,IF(CG$48&lt;=2,$C$19,IF(CG$48&lt;=17,$C$20,0)))</f>
        <v>0</v>
      </c>
      <c r="CH52" s="101" t="n">
        <f aca="false">IF(ISBLANK($C$34),0,IF(CH$44&lt;=2,$C$19,IF(CH$44&lt;=17,$C$20,0)))+IF(ISBLANK($C$35),0,IF(CH$45&lt;=2,$C$19,IF(CH$45&lt;=17,$C$20,0)))+IF(ISBLANK($C$36),0,IF(CH$46&lt;=2,$C$19,IF(CH$46&lt;=17,$C$20,0)))+IF(ISBLANK($C$37),0,IF(CH$47&lt;=2,$C$19,IF(CH$47&lt;=17,$C$20,0)))+IF(ISBLANK($C$38),0,IF(CH$48&lt;=2,$C$19,IF(CH$48&lt;=17,$C$20,0)))</f>
        <v>0</v>
      </c>
    </row>
    <row r="53" customFormat="false" ht="15" hidden="false" customHeight="true" outlineLevel="0" collapsed="false">
      <c r="A53" s="99"/>
      <c r="B53" s="100" t="s">
        <v>372</v>
      </c>
      <c r="C53" s="97"/>
      <c r="D53" s="101" t="n">
        <f aca="false">IF(D$42&gt;=$C$16,$C$14*IF($C$16&lt;65,1-$C$17*(65-$C$16)*12,1+$C$18*($C$16-65)*12),0)</f>
        <v>-0</v>
      </c>
      <c r="E53" s="101" t="n">
        <f aca="false">IF(E$42&gt;=$C$16,$C$14*IF($C$16&lt;65,1-$C$17*(65-$C$16)*12,1+$C$18*($C$16-65)*12),0)</f>
        <v>-0</v>
      </c>
      <c r="F53" s="101" t="n">
        <f aca="false">IF(F$42&gt;=$C$16,$C$14*IF($C$16&lt;65,1-$C$17*(65-$C$16)*12,1+$C$18*($C$16-65)*12),0)</f>
        <v>-0</v>
      </c>
      <c r="G53" s="101" t="n">
        <f aca="false">IF(G$42&gt;=$C$16,$C$14*IF($C$16&lt;65,1-$C$17*(65-$C$16)*12,1+$C$18*($C$16-65)*12),0)</f>
        <v>-0</v>
      </c>
      <c r="H53" s="101" t="n">
        <f aca="false">IF(H$42&gt;=$C$16,$C$14*IF($C$16&lt;65,1-$C$17*(65-$C$16)*12,1+$C$18*($C$16-65)*12),0)</f>
        <v>-0</v>
      </c>
      <c r="I53" s="101" t="n">
        <f aca="false">IF(I$42&gt;=$C$16,$C$14*IF($C$16&lt;65,1-$C$17*(65-$C$16)*12,1+$C$18*($C$16-65)*12),0)</f>
        <v>-0</v>
      </c>
      <c r="J53" s="101" t="n">
        <f aca="false">IF(J$42&gt;=$C$16,$C$14*IF($C$16&lt;65,1-$C$17*(65-$C$16)*12,1+$C$18*($C$16-65)*12),0)</f>
        <v>-0</v>
      </c>
      <c r="K53" s="101" t="n">
        <f aca="false">IF(K$42&gt;=$C$16,$C$14*IF($C$16&lt;65,1-$C$17*(65-$C$16)*12,1+$C$18*($C$16-65)*12),0)</f>
        <v>-0</v>
      </c>
      <c r="L53" s="101" t="n">
        <f aca="false">IF(L$42&gt;=$C$16,$C$14*IF($C$16&lt;65,1-$C$17*(65-$C$16)*12,1+$C$18*($C$16-65)*12),0)</f>
        <v>-0</v>
      </c>
      <c r="M53" s="101" t="n">
        <f aca="false">IF(M$42&gt;=$C$16,$C$14*IF($C$16&lt;65,1-$C$17*(65-$C$16)*12,1+$C$18*($C$16-65)*12),0)</f>
        <v>-0</v>
      </c>
      <c r="N53" s="101" t="n">
        <f aca="false">IF(N$42&gt;=$C$16,$C$14*IF($C$16&lt;65,1-$C$17*(65-$C$16)*12,1+$C$18*($C$16-65)*12),0)</f>
        <v>-0</v>
      </c>
      <c r="O53" s="101" t="n">
        <f aca="false">IF(O$42&gt;=$C$16,$C$14*IF($C$16&lt;65,1-$C$17*(65-$C$16)*12,1+$C$18*($C$16-65)*12),0)</f>
        <v>-0</v>
      </c>
      <c r="P53" s="101" t="n">
        <f aca="false">IF(P$42&gt;=$C$16,$C$14*IF($C$16&lt;65,1-$C$17*(65-$C$16)*12,1+$C$18*($C$16-65)*12),0)</f>
        <v>-0</v>
      </c>
      <c r="Q53" s="101" t="n">
        <f aca="false">IF(Q$42&gt;=$C$16,$C$14*IF($C$16&lt;65,1-$C$17*(65-$C$16)*12,1+$C$18*($C$16-65)*12),0)</f>
        <v>-0</v>
      </c>
      <c r="R53" s="101" t="n">
        <f aca="false">IF(R$42&gt;=$C$16,$C$14*IF($C$16&lt;65,1-$C$17*(65-$C$16)*12,1+$C$18*($C$16-65)*12),0)</f>
        <v>-0</v>
      </c>
      <c r="S53" s="101" t="n">
        <f aca="false">IF(S$42&gt;=$C$16,$C$14*IF($C$16&lt;65,1-$C$17*(65-$C$16)*12,1+$C$18*($C$16-65)*12),0)</f>
        <v>-0</v>
      </c>
      <c r="T53" s="101" t="n">
        <f aca="false">IF(T$42&gt;=$C$16,$C$14*IF($C$16&lt;65,1-$C$17*(65-$C$16)*12,1+$C$18*($C$16-65)*12),0)</f>
        <v>-0</v>
      </c>
      <c r="U53" s="101" t="n">
        <f aca="false">IF(U$42&gt;=$C$16,$C$14*IF($C$16&lt;65,1-$C$17*(65-$C$16)*12,1+$C$18*($C$16-65)*12),0)</f>
        <v>-0</v>
      </c>
      <c r="V53" s="101" t="n">
        <f aca="false">IF(V$42&gt;=$C$16,$C$14*IF($C$16&lt;65,1-$C$17*(65-$C$16)*12,1+$C$18*($C$16-65)*12),0)</f>
        <v>-0</v>
      </c>
      <c r="W53" s="101" t="n">
        <f aca="false">IF(W$42&gt;=$C$16,$C$14*IF($C$16&lt;65,1-$C$17*(65-$C$16)*12,1+$C$18*($C$16-65)*12),0)</f>
        <v>-0</v>
      </c>
      <c r="X53" s="101" t="n">
        <f aca="false">IF(X$42&gt;=$C$16,$C$14*IF($C$16&lt;65,1-$C$17*(65-$C$16)*12,1+$C$18*($C$16-65)*12),0)</f>
        <v>-0</v>
      </c>
      <c r="Y53" s="101" t="n">
        <f aca="false">IF(Y$42&gt;=$C$16,$C$14*IF($C$16&lt;65,1-$C$17*(65-$C$16)*12,1+$C$18*($C$16-65)*12),0)</f>
        <v>-0</v>
      </c>
      <c r="Z53" s="101" t="n">
        <f aca="false">IF(Z$42&gt;=$C$16,$C$14*IF($C$16&lt;65,1-$C$17*(65-$C$16)*12,1+$C$18*($C$16-65)*12),0)</f>
        <v>-0</v>
      </c>
      <c r="AA53" s="101" t="n">
        <f aca="false">IF(AA$42&gt;=$C$16,$C$14*IF($C$16&lt;65,1-$C$17*(65-$C$16)*12,1+$C$18*($C$16-65)*12),0)</f>
        <v>-0</v>
      </c>
      <c r="AB53" s="101" t="n">
        <f aca="false">IF(AB$42&gt;=$C$16,$C$14*IF($C$16&lt;65,1-$C$17*(65-$C$16)*12,1+$C$18*($C$16-65)*12),0)</f>
        <v>-0</v>
      </c>
      <c r="AC53" s="101" t="n">
        <f aca="false">IF(AC$42&gt;=$C$16,$C$14*IF($C$16&lt;65,1-$C$17*(65-$C$16)*12,1+$C$18*($C$16-65)*12),0)</f>
        <v>-0</v>
      </c>
      <c r="AD53" s="101" t="n">
        <f aca="false">IF(AD$42&gt;=$C$16,$C$14*IF($C$16&lt;65,1-$C$17*(65-$C$16)*12,1+$C$18*($C$16-65)*12),0)</f>
        <v>-0</v>
      </c>
      <c r="AE53" s="101" t="n">
        <f aca="false">IF(AE$42&gt;=$C$16,$C$14*IF($C$16&lt;65,1-$C$17*(65-$C$16)*12,1+$C$18*($C$16-65)*12),0)</f>
        <v>-0</v>
      </c>
      <c r="AF53" s="101" t="n">
        <f aca="false">IF(AF$42&gt;=$C$16,$C$14*IF($C$16&lt;65,1-$C$17*(65-$C$16)*12,1+$C$18*($C$16-65)*12),0)</f>
        <v>-0</v>
      </c>
      <c r="AG53" s="101" t="n">
        <f aca="false">IF(AG$42&gt;=$C$16,$C$14*IF($C$16&lt;65,1-$C$17*(65-$C$16)*12,1+$C$18*($C$16-65)*12),0)</f>
        <v>-0</v>
      </c>
      <c r="AH53" s="101" t="n">
        <f aca="false">IF(AH$42&gt;=$C$16,$C$14*IF($C$16&lt;65,1-$C$17*(65-$C$16)*12,1+$C$18*($C$16-65)*12),0)</f>
        <v>-0</v>
      </c>
      <c r="AI53" s="101" t="n">
        <f aca="false">IF(AI$42&gt;=$C$16,$C$14*IF($C$16&lt;65,1-$C$17*(65-$C$16)*12,1+$C$18*($C$16-65)*12),0)</f>
        <v>-0</v>
      </c>
      <c r="AJ53" s="101" t="n">
        <f aca="false">IF(AJ$42&gt;=$C$16,$C$14*IF($C$16&lt;65,1-$C$17*(65-$C$16)*12,1+$C$18*($C$16-65)*12),0)</f>
        <v>-0</v>
      </c>
      <c r="AK53" s="101" t="n">
        <f aca="false">IF(AK$42&gt;=$C$16,$C$14*IF($C$16&lt;65,1-$C$17*(65-$C$16)*12,1+$C$18*($C$16-65)*12),0)</f>
        <v>-0</v>
      </c>
      <c r="AL53" s="101" t="n">
        <f aca="false">IF(AL$42&gt;=$C$16,$C$14*IF($C$16&lt;65,1-$C$17*(65-$C$16)*12,1+$C$18*($C$16-65)*12),0)</f>
        <v>-0</v>
      </c>
      <c r="AM53" s="101" t="n">
        <f aca="false">IF(AM$42&gt;=$C$16,$C$14*IF($C$16&lt;65,1-$C$17*(65-$C$16)*12,1+$C$18*($C$16-65)*12),0)</f>
        <v>-0</v>
      </c>
      <c r="AN53" s="101" t="n">
        <f aca="false">IF(AN$42&gt;=$C$16,$C$14*IF($C$16&lt;65,1-$C$17*(65-$C$16)*12,1+$C$18*($C$16-65)*12),0)</f>
        <v>-0</v>
      </c>
      <c r="AO53" s="101" t="n">
        <f aca="false">IF(AO$42&gt;=$C$16,$C$14*IF($C$16&lt;65,1-$C$17*(65-$C$16)*12,1+$C$18*($C$16-65)*12),0)</f>
        <v>-0</v>
      </c>
      <c r="AP53" s="101" t="n">
        <f aca="false">IF(AP$42&gt;=$C$16,$C$14*IF($C$16&lt;65,1-$C$17*(65-$C$16)*12,1+$C$18*($C$16-65)*12),0)</f>
        <v>-0</v>
      </c>
      <c r="AQ53" s="101" t="n">
        <f aca="false">IF(AQ$42&gt;=$C$16,$C$14*IF($C$16&lt;65,1-$C$17*(65-$C$16)*12,1+$C$18*($C$16-65)*12),0)</f>
        <v>-0</v>
      </c>
      <c r="AR53" s="101" t="n">
        <f aca="false">IF(AR$42&gt;=$C$16,$C$14*IF($C$16&lt;65,1-$C$17*(65-$C$16)*12,1+$C$18*($C$16-65)*12),0)</f>
        <v>-0</v>
      </c>
      <c r="AS53" s="101" t="n">
        <f aca="false">IF(AS$42&gt;=$C$16,$C$14*IF($C$16&lt;65,1-$C$17*(65-$C$16)*12,1+$C$18*($C$16-65)*12),0)</f>
        <v>-0</v>
      </c>
      <c r="AT53" s="101" t="n">
        <f aca="false">IF(AT$42&gt;=$C$16,$C$14*IF($C$16&lt;65,1-$C$17*(65-$C$16)*12,1+$C$18*($C$16-65)*12),0)</f>
        <v>-0</v>
      </c>
      <c r="AU53" s="101" t="n">
        <f aca="false">IF(AU$42&gt;=$C$16,$C$14*IF($C$16&lt;65,1-$C$17*(65-$C$16)*12,1+$C$18*($C$16-65)*12),0)</f>
        <v>-0</v>
      </c>
      <c r="AV53" s="101" t="n">
        <f aca="false">IF(AV$42&gt;=$C$16,$C$14*IF($C$16&lt;65,1-$C$17*(65-$C$16)*12,1+$C$18*($C$16-65)*12),0)</f>
        <v>-0</v>
      </c>
      <c r="AW53" s="101" t="n">
        <f aca="false">IF(AW$42&gt;=$C$16,$C$14*IF($C$16&lt;65,1-$C$17*(65-$C$16)*12,1+$C$18*($C$16-65)*12),0)</f>
        <v>-0</v>
      </c>
      <c r="AX53" s="101" t="n">
        <f aca="false">IF(AX$42&gt;=$C$16,$C$14*IF($C$16&lt;65,1-$C$17*(65-$C$16)*12,1+$C$18*($C$16-65)*12),0)</f>
        <v>-0</v>
      </c>
      <c r="AY53" s="101" t="n">
        <f aca="false">IF(AY$42&gt;=$C$16,$C$14*IF($C$16&lt;65,1-$C$17*(65-$C$16)*12,1+$C$18*($C$16-65)*12),0)</f>
        <v>-0</v>
      </c>
      <c r="AZ53" s="101" t="n">
        <f aca="false">IF(AZ$42&gt;=$C$16,$C$14*IF($C$16&lt;65,1-$C$17*(65-$C$16)*12,1+$C$18*($C$16-65)*12),0)</f>
        <v>-0</v>
      </c>
      <c r="BA53" s="101" t="n">
        <f aca="false">IF(BA$42&gt;=$C$16,$C$14*IF($C$16&lt;65,1-$C$17*(65-$C$16)*12,1+$C$18*($C$16-65)*12),0)</f>
        <v>-0</v>
      </c>
      <c r="BB53" s="101" t="n">
        <f aca="false">IF(BB$42&gt;=$C$16,$C$14*IF($C$16&lt;65,1-$C$17*(65-$C$16)*12,1+$C$18*($C$16-65)*12),0)</f>
        <v>-0</v>
      </c>
      <c r="BC53" s="101" t="n">
        <f aca="false">IF(BC$42&gt;=$C$16,$C$14*IF($C$16&lt;65,1-$C$17*(65-$C$16)*12,1+$C$18*($C$16-65)*12),0)</f>
        <v>-0</v>
      </c>
      <c r="BD53" s="101" t="n">
        <f aca="false">IF(BD$42&gt;=$C$16,$C$14*IF($C$16&lt;65,1-$C$17*(65-$C$16)*12,1+$C$18*($C$16-65)*12),0)</f>
        <v>-0</v>
      </c>
      <c r="BE53" s="101" t="n">
        <f aca="false">IF(BE$42&gt;=$C$16,$C$14*IF($C$16&lt;65,1-$C$17*(65-$C$16)*12,1+$C$18*($C$16-65)*12),0)</f>
        <v>-0</v>
      </c>
      <c r="BF53" s="101" t="n">
        <f aca="false">IF(BF$42&gt;=$C$16,$C$14*IF($C$16&lt;65,1-$C$17*(65-$C$16)*12,1+$C$18*($C$16-65)*12),0)</f>
        <v>-0</v>
      </c>
      <c r="BG53" s="101" t="n">
        <f aca="false">IF(BG$42&gt;=$C$16,$C$14*IF($C$16&lt;65,1-$C$17*(65-$C$16)*12,1+$C$18*($C$16-65)*12),0)</f>
        <v>-0</v>
      </c>
      <c r="BH53" s="101" t="n">
        <f aca="false">IF(BH$42&gt;=$C$16,$C$14*IF($C$16&lt;65,1-$C$17*(65-$C$16)*12,1+$C$18*($C$16-65)*12),0)</f>
        <v>-0</v>
      </c>
      <c r="BI53" s="101" t="n">
        <f aca="false">IF(BI$42&gt;=$C$16,$C$14*IF($C$16&lt;65,1-$C$17*(65-$C$16)*12,1+$C$18*($C$16-65)*12),0)</f>
        <v>-0</v>
      </c>
      <c r="BJ53" s="101" t="n">
        <f aca="false">IF(BJ$42&gt;=$C$16,$C$14*IF($C$16&lt;65,1-$C$17*(65-$C$16)*12,1+$C$18*($C$16-65)*12),0)</f>
        <v>-0</v>
      </c>
      <c r="BK53" s="101" t="n">
        <f aca="false">IF(BK$42&gt;=$C$16,$C$14*IF($C$16&lt;65,1-$C$17*(65-$C$16)*12,1+$C$18*($C$16-65)*12),0)</f>
        <v>-0</v>
      </c>
      <c r="BL53" s="101" t="n">
        <f aca="false">IF(BL$42&gt;=$C$16,$C$14*IF($C$16&lt;65,1-$C$17*(65-$C$16)*12,1+$C$18*($C$16-65)*12),0)</f>
        <v>-0</v>
      </c>
      <c r="BM53" s="101" t="n">
        <f aca="false">IF(BM$42&gt;=$C$16,$C$14*IF($C$16&lt;65,1-$C$17*(65-$C$16)*12,1+$C$18*($C$16-65)*12),0)</f>
        <v>-0</v>
      </c>
      <c r="BN53" s="101" t="n">
        <f aca="false">IF(BN$42&gt;=$C$16,$C$14*IF($C$16&lt;65,1-$C$17*(65-$C$16)*12,1+$C$18*($C$16-65)*12),0)</f>
        <v>-0</v>
      </c>
      <c r="BO53" s="101" t="n">
        <f aca="false">IF(BO$42&gt;=$C$16,$C$14*IF($C$16&lt;65,1-$C$17*(65-$C$16)*12,1+$C$18*($C$16-65)*12),0)</f>
        <v>-0</v>
      </c>
      <c r="BP53" s="101" t="n">
        <f aca="false">IF(BP$42&gt;=$C$16,$C$14*IF($C$16&lt;65,1-$C$17*(65-$C$16)*12,1+$C$18*($C$16-65)*12),0)</f>
        <v>-0</v>
      </c>
      <c r="BQ53" s="101" t="n">
        <f aca="false">IF(BQ$42&gt;=$C$16,$C$14*IF($C$16&lt;65,1-$C$17*(65-$C$16)*12,1+$C$18*($C$16-65)*12),0)</f>
        <v>-0</v>
      </c>
      <c r="BR53" s="101" t="n">
        <f aca="false">IF(BR$42&gt;=$C$16,$C$14*IF($C$16&lt;65,1-$C$17*(65-$C$16)*12,1+$C$18*($C$16-65)*12),0)</f>
        <v>-0</v>
      </c>
      <c r="BS53" s="101" t="n">
        <f aca="false">IF(BS$42&gt;=$C$16,$C$14*IF($C$16&lt;65,1-$C$17*(65-$C$16)*12,1+$C$18*($C$16-65)*12),0)</f>
        <v>-0</v>
      </c>
      <c r="BT53" s="101" t="n">
        <f aca="false">IF(BT$42&gt;=$C$16,$C$14*IF($C$16&lt;65,1-$C$17*(65-$C$16)*12,1+$C$18*($C$16-65)*12),0)</f>
        <v>-0</v>
      </c>
      <c r="BU53" s="101" t="n">
        <f aca="false">IF(BU$42&gt;=$C$16,$C$14*IF($C$16&lt;65,1-$C$17*(65-$C$16)*12,1+$C$18*($C$16-65)*12),0)</f>
        <v>-0</v>
      </c>
      <c r="BV53" s="101" t="n">
        <f aca="false">IF(BV$42&gt;=$C$16,$C$14*IF($C$16&lt;65,1-$C$17*(65-$C$16)*12,1+$C$18*($C$16-65)*12),0)</f>
        <v>-0</v>
      </c>
      <c r="BW53" s="101" t="n">
        <f aca="false">IF(BW$42&gt;=$C$16,$C$14*IF($C$16&lt;65,1-$C$17*(65-$C$16)*12,1+$C$18*($C$16-65)*12),0)</f>
        <v>-0</v>
      </c>
      <c r="BX53" s="101" t="n">
        <f aca="false">IF(BX$42&gt;=$C$16,$C$14*IF($C$16&lt;65,1-$C$17*(65-$C$16)*12,1+$C$18*($C$16-65)*12),0)</f>
        <v>-0</v>
      </c>
      <c r="BY53" s="101" t="n">
        <f aca="false">IF(BY$42&gt;=$C$16,$C$14*IF($C$16&lt;65,1-$C$17*(65-$C$16)*12,1+$C$18*($C$16-65)*12),0)</f>
        <v>-0</v>
      </c>
      <c r="BZ53" s="101" t="n">
        <f aca="false">IF(BZ$42&gt;=$C$16,$C$14*IF($C$16&lt;65,1-$C$17*(65-$C$16)*12,1+$C$18*($C$16-65)*12),0)</f>
        <v>-0</v>
      </c>
      <c r="CA53" s="101" t="n">
        <f aca="false">IF(CA$42&gt;=$C$16,$C$14*IF($C$16&lt;65,1-$C$17*(65-$C$16)*12,1+$C$18*($C$16-65)*12),0)</f>
        <v>-0</v>
      </c>
      <c r="CB53" s="101" t="n">
        <f aca="false">IF(CB$42&gt;=$C$16,$C$14*IF($C$16&lt;65,1-$C$17*(65-$C$16)*12,1+$C$18*($C$16-65)*12),0)</f>
        <v>-0</v>
      </c>
      <c r="CC53" s="101" t="n">
        <f aca="false">IF(CC$42&gt;=$C$16,$C$14*IF($C$16&lt;65,1-$C$17*(65-$C$16)*12,1+$C$18*($C$16-65)*12),0)</f>
        <v>-0</v>
      </c>
      <c r="CD53" s="101" t="n">
        <f aca="false">IF(CD$42&gt;=$C$16,$C$14*IF($C$16&lt;65,1-$C$17*(65-$C$16)*12,1+$C$18*($C$16-65)*12),0)</f>
        <v>-0</v>
      </c>
      <c r="CE53" s="101" t="n">
        <f aca="false">IF(CE$42&gt;=$C$16,$C$14*IF($C$16&lt;65,1-$C$17*(65-$C$16)*12,1+$C$18*($C$16-65)*12),0)</f>
        <v>-0</v>
      </c>
      <c r="CF53" s="101" t="n">
        <f aca="false">IF(CF$42&gt;=$C$16,$C$14*IF($C$16&lt;65,1-$C$17*(65-$C$16)*12,1+$C$18*($C$16-65)*12),0)</f>
        <v>-0</v>
      </c>
      <c r="CG53" s="101" t="n">
        <f aca="false">IF(CG$42&gt;=$C$16,$C$14*IF($C$16&lt;65,1-$C$17*(65-$C$16)*12,1+$C$18*($C$16-65)*12),0)</f>
        <v>-0</v>
      </c>
      <c r="CH53" s="101" t="n">
        <f aca="false">IF(CH$42&gt;=$C$16,$C$14*IF($C$16&lt;65,1-$C$17*(65-$C$16)*12,1+$C$18*($C$16-65)*12),0)</f>
        <v>-0</v>
      </c>
    </row>
    <row r="54" customFormat="false" ht="15" hidden="false" customHeight="true" outlineLevel="0" collapsed="false">
      <c r="A54" s="99"/>
      <c r="B54" s="100" t="s">
        <v>373</v>
      </c>
      <c r="C54" s="97"/>
      <c r="D54" s="101" t="n">
        <f aca="false">IF(D$43&gt;=65,$C$15,0)</f>
        <v>0</v>
      </c>
      <c r="E54" s="101" t="n">
        <f aca="false">IF(E$43&gt;=65,$C$15,0)</f>
        <v>0</v>
      </c>
      <c r="F54" s="101" t="n">
        <f aca="false">IF(F$43&gt;=65,$C$15,0)</f>
        <v>0</v>
      </c>
      <c r="G54" s="101" t="n">
        <f aca="false">IF(G$43&gt;=65,$C$15,0)</f>
        <v>0</v>
      </c>
      <c r="H54" s="101" t="n">
        <f aca="false">IF(H$43&gt;=65,$C$15,0)</f>
        <v>0</v>
      </c>
      <c r="I54" s="101" t="n">
        <f aca="false">IF(I$43&gt;=65,$C$15,0)</f>
        <v>0</v>
      </c>
      <c r="J54" s="101" t="n">
        <f aca="false">IF(J$43&gt;=65,$C$15,0)</f>
        <v>0</v>
      </c>
      <c r="K54" s="101" t="n">
        <f aca="false">IF(K$43&gt;=65,$C$15,0)</f>
        <v>0</v>
      </c>
      <c r="L54" s="101" t="n">
        <f aca="false">IF(L$43&gt;=65,$C$15,0)</f>
        <v>0</v>
      </c>
      <c r="M54" s="101" t="n">
        <f aca="false">IF(M$43&gt;=65,$C$15,0)</f>
        <v>0</v>
      </c>
      <c r="N54" s="101" t="n">
        <f aca="false">IF(N$43&gt;=65,$C$15,0)</f>
        <v>0</v>
      </c>
      <c r="O54" s="101" t="n">
        <f aca="false">IF(O$43&gt;=65,$C$15,0)</f>
        <v>0</v>
      </c>
      <c r="P54" s="101" t="n">
        <f aca="false">IF(P$43&gt;=65,$C$15,0)</f>
        <v>0</v>
      </c>
      <c r="Q54" s="101" t="n">
        <f aca="false">IF(Q$43&gt;=65,$C$15,0)</f>
        <v>0</v>
      </c>
      <c r="R54" s="101" t="n">
        <f aca="false">IF(R$43&gt;=65,$C$15,0)</f>
        <v>0</v>
      </c>
      <c r="S54" s="101" t="n">
        <f aca="false">IF(S$43&gt;=65,$C$15,0)</f>
        <v>0</v>
      </c>
      <c r="T54" s="101" t="n">
        <f aca="false">IF(T$43&gt;=65,$C$15,0)</f>
        <v>0</v>
      </c>
      <c r="U54" s="101" t="n">
        <f aca="false">IF(U$43&gt;=65,$C$15,0)</f>
        <v>0</v>
      </c>
      <c r="V54" s="101" t="n">
        <f aca="false">IF(V$43&gt;=65,$C$15,0)</f>
        <v>0</v>
      </c>
      <c r="W54" s="101" t="n">
        <f aca="false">IF(W$43&gt;=65,$C$15,0)</f>
        <v>0</v>
      </c>
      <c r="X54" s="101" t="n">
        <f aca="false">IF(X$43&gt;=65,$C$15,0)</f>
        <v>0</v>
      </c>
      <c r="Y54" s="101" t="n">
        <f aca="false">IF(Y$43&gt;=65,$C$15,0)</f>
        <v>0</v>
      </c>
      <c r="Z54" s="101" t="n">
        <f aca="false">IF(Z$43&gt;=65,$C$15,0)</f>
        <v>0</v>
      </c>
      <c r="AA54" s="101" t="n">
        <f aca="false">IF(AA$43&gt;=65,$C$15,0)</f>
        <v>0</v>
      </c>
      <c r="AB54" s="101" t="n">
        <f aca="false">IF(AB$43&gt;=65,$C$15,0)</f>
        <v>0</v>
      </c>
      <c r="AC54" s="101" t="n">
        <f aca="false">IF(AC$43&gt;=65,$C$15,0)</f>
        <v>0</v>
      </c>
      <c r="AD54" s="101" t="n">
        <f aca="false">IF(AD$43&gt;=65,$C$15,0)</f>
        <v>0</v>
      </c>
      <c r="AE54" s="101" t="n">
        <f aca="false">IF(AE$43&gt;=65,$C$15,0)</f>
        <v>0</v>
      </c>
      <c r="AF54" s="101" t="n">
        <f aca="false">IF(AF$43&gt;=65,$C$15,0)</f>
        <v>0</v>
      </c>
      <c r="AG54" s="101" t="n">
        <f aca="false">IF(AG$43&gt;=65,$C$15,0)</f>
        <v>0</v>
      </c>
      <c r="AH54" s="101" t="n">
        <f aca="false">IF(AH$43&gt;=65,$C$15,0)</f>
        <v>0</v>
      </c>
      <c r="AI54" s="101" t="n">
        <f aca="false">IF(AI$43&gt;=65,$C$15,0)</f>
        <v>0</v>
      </c>
      <c r="AJ54" s="101" t="n">
        <f aca="false">IF(AJ$43&gt;=65,$C$15,0)</f>
        <v>0</v>
      </c>
      <c r="AK54" s="101" t="n">
        <f aca="false">IF(AK$43&gt;=65,$C$15,0)</f>
        <v>0</v>
      </c>
      <c r="AL54" s="101" t="n">
        <f aca="false">IF(AL$43&gt;=65,$C$15,0)</f>
        <v>0</v>
      </c>
      <c r="AM54" s="101" t="n">
        <f aca="false">IF(AM$43&gt;=65,$C$15,0)</f>
        <v>0</v>
      </c>
      <c r="AN54" s="101" t="n">
        <f aca="false">IF(AN$43&gt;=65,$C$15,0)</f>
        <v>0</v>
      </c>
      <c r="AO54" s="101" t="n">
        <f aca="false">IF(AO$43&gt;=65,$C$15,0)</f>
        <v>0</v>
      </c>
      <c r="AP54" s="101" t="n">
        <f aca="false">IF(AP$43&gt;=65,$C$15,0)</f>
        <v>0</v>
      </c>
      <c r="AQ54" s="101" t="n">
        <f aca="false">IF(AQ$43&gt;=65,$C$15,0)</f>
        <v>0</v>
      </c>
      <c r="AR54" s="101" t="n">
        <f aca="false">IF(AR$43&gt;=65,$C$15,0)</f>
        <v>0</v>
      </c>
      <c r="AS54" s="101" t="n">
        <f aca="false">IF(AS$43&gt;=65,$C$15,0)</f>
        <v>0</v>
      </c>
      <c r="AT54" s="101" t="n">
        <f aca="false">IF(AT$43&gt;=65,$C$15,0)</f>
        <v>0</v>
      </c>
      <c r="AU54" s="101" t="n">
        <f aca="false">IF(AU$43&gt;=65,$C$15,0)</f>
        <v>0</v>
      </c>
      <c r="AV54" s="101" t="n">
        <f aca="false">IF(AV$43&gt;=65,$C$15,0)</f>
        <v>0</v>
      </c>
      <c r="AW54" s="101" t="n">
        <f aca="false">IF(AW$43&gt;=65,$C$15,0)</f>
        <v>0</v>
      </c>
      <c r="AX54" s="101" t="n">
        <f aca="false">IF(AX$43&gt;=65,$C$15,0)</f>
        <v>0</v>
      </c>
      <c r="AY54" s="101" t="n">
        <f aca="false">IF(AY$43&gt;=65,$C$15,0)</f>
        <v>0</v>
      </c>
      <c r="AZ54" s="101" t="n">
        <f aca="false">IF(AZ$43&gt;=65,$C$15,0)</f>
        <v>0</v>
      </c>
      <c r="BA54" s="101" t="n">
        <f aca="false">IF(BA$43&gt;=65,$C$15,0)</f>
        <v>0</v>
      </c>
      <c r="BB54" s="101" t="n">
        <f aca="false">IF(BB$43&gt;=65,$C$15,0)</f>
        <v>0</v>
      </c>
      <c r="BC54" s="101" t="n">
        <f aca="false">IF(BC$43&gt;=65,$C$15,0)</f>
        <v>0</v>
      </c>
      <c r="BD54" s="101" t="n">
        <f aca="false">IF(BD$43&gt;=65,$C$15,0)</f>
        <v>0</v>
      </c>
      <c r="BE54" s="101" t="n">
        <f aca="false">IF(BE$43&gt;=65,$C$15,0)</f>
        <v>0</v>
      </c>
      <c r="BF54" s="101" t="n">
        <f aca="false">IF(BF$43&gt;=65,$C$15,0)</f>
        <v>0</v>
      </c>
      <c r="BG54" s="101" t="n">
        <f aca="false">IF(BG$43&gt;=65,$C$15,0)</f>
        <v>0</v>
      </c>
      <c r="BH54" s="101" t="n">
        <f aca="false">IF(BH$43&gt;=65,$C$15,0)</f>
        <v>0</v>
      </c>
      <c r="BI54" s="101" t="n">
        <f aca="false">IF(BI$43&gt;=65,$C$15,0)</f>
        <v>0</v>
      </c>
      <c r="BJ54" s="101" t="n">
        <f aca="false">IF(BJ$43&gt;=65,$C$15,0)</f>
        <v>0</v>
      </c>
      <c r="BK54" s="101" t="n">
        <f aca="false">IF(BK$43&gt;=65,$C$15,0)</f>
        <v>0</v>
      </c>
      <c r="BL54" s="101" t="n">
        <f aca="false">IF(BL$43&gt;=65,$C$15,0)</f>
        <v>0</v>
      </c>
      <c r="BM54" s="101" t="n">
        <f aca="false">IF(BM$43&gt;=65,$C$15,0)</f>
        <v>0</v>
      </c>
      <c r="BN54" s="101" t="n">
        <f aca="false">IF(BN$43&gt;=65,$C$15,0)</f>
        <v>0</v>
      </c>
      <c r="BO54" s="101" t="n">
        <f aca="false">IF(BO$43&gt;=65,$C$15,0)</f>
        <v>0</v>
      </c>
      <c r="BP54" s="101" t="n">
        <f aca="false">IF(BP$43&gt;=65,$C$15,0)</f>
        <v>0</v>
      </c>
      <c r="BQ54" s="101" t="n">
        <f aca="false">IF(BQ$43&gt;=65,$C$15,0)</f>
        <v>0</v>
      </c>
      <c r="BR54" s="101" t="n">
        <f aca="false">IF(BR$43&gt;=65,$C$15,0)</f>
        <v>0</v>
      </c>
      <c r="BS54" s="101" t="n">
        <f aca="false">IF(BS$43&gt;=65,$C$15,0)</f>
        <v>0</v>
      </c>
      <c r="BT54" s="101" t="n">
        <f aca="false">IF(BT$43&gt;=65,$C$15,0)</f>
        <v>0</v>
      </c>
      <c r="BU54" s="101" t="n">
        <f aca="false">IF(BU$43&gt;=65,$C$15,0)</f>
        <v>0</v>
      </c>
      <c r="BV54" s="101" t="n">
        <f aca="false">IF(BV$43&gt;=65,$C$15,0)</f>
        <v>0</v>
      </c>
      <c r="BW54" s="101" t="n">
        <f aca="false">IF(BW$43&gt;=65,$C$15,0)</f>
        <v>0</v>
      </c>
      <c r="BX54" s="101" t="n">
        <f aca="false">IF(BX$43&gt;=65,$C$15,0)</f>
        <v>0</v>
      </c>
      <c r="BY54" s="101" t="n">
        <f aca="false">IF(BY$43&gt;=65,$C$15,0)</f>
        <v>0</v>
      </c>
      <c r="BZ54" s="101" t="n">
        <f aca="false">IF(BZ$43&gt;=65,$C$15,0)</f>
        <v>0</v>
      </c>
      <c r="CA54" s="101" t="n">
        <f aca="false">IF(CA$43&gt;=65,$C$15,0)</f>
        <v>0</v>
      </c>
      <c r="CB54" s="101" t="n">
        <f aca="false">IF(CB$43&gt;=65,$C$15,0)</f>
        <v>0</v>
      </c>
      <c r="CC54" s="101" t="n">
        <f aca="false">IF(CC$43&gt;=65,$C$15,0)</f>
        <v>0</v>
      </c>
      <c r="CD54" s="101" t="n">
        <f aca="false">IF(CD$43&gt;=65,$C$15,0)</f>
        <v>0</v>
      </c>
      <c r="CE54" s="101" t="n">
        <f aca="false">IF(CE$43&gt;=65,$C$15,0)</f>
        <v>0</v>
      </c>
      <c r="CF54" s="101" t="n">
        <f aca="false">IF(CF$43&gt;=65,$C$15,0)</f>
        <v>0</v>
      </c>
      <c r="CG54" s="101" t="n">
        <f aca="false">IF(CG$43&gt;=65,$C$15,0)</f>
        <v>0</v>
      </c>
      <c r="CH54" s="101" t="n">
        <f aca="false">IF(CH$43&gt;=65,$C$15,0)</f>
        <v>0</v>
      </c>
    </row>
    <row r="55" customFormat="false" ht="15" hidden="false" customHeight="true" outlineLevel="0" collapsed="false">
      <c r="A55" s="99"/>
      <c r="B55" s="100" t="s">
        <v>374</v>
      </c>
      <c r="C55" s="97"/>
      <c r="D55" s="102" t="n">
        <f aca="false">SUM(D49:D54)</f>
        <v>0</v>
      </c>
      <c r="E55" s="102" t="n">
        <f aca="false">SUM(E49:E54)</f>
        <v>0</v>
      </c>
      <c r="F55" s="102" t="n">
        <f aca="false">SUM(F49:F54)</f>
        <v>0</v>
      </c>
      <c r="G55" s="102" t="n">
        <f aca="false">SUM(G49:G54)</f>
        <v>0</v>
      </c>
      <c r="H55" s="102" t="n">
        <f aca="false">SUM(H49:H54)</f>
        <v>0</v>
      </c>
      <c r="I55" s="102" t="n">
        <f aca="false">SUM(I49:I54)</f>
        <v>0</v>
      </c>
      <c r="J55" s="102" t="n">
        <f aca="false">SUM(J49:J54)</f>
        <v>0</v>
      </c>
      <c r="K55" s="102" t="n">
        <f aca="false">SUM(K49:K54)</f>
        <v>0</v>
      </c>
      <c r="L55" s="102" t="n">
        <f aca="false">SUM(L49:L54)</f>
        <v>0</v>
      </c>
      <c r="M55" s="102" t="n">
        <f aca="false">SUM(M49:M54)</f>
        <v>0</v>
      </c>
      <c r="N55" s="102" t="n">
        <f aca="false">SUM(N49:N54)</f>
        <v>0</v>
      </c>
      <c r="O55" s="102" t="n">
        <f aca="false">SUM(O49:O54)</f>
        <v>0</v>
      </c>
      <c r="P55" s="102" t="n">
        <f aca="false">SUM(P49:P54)</f>
        <v>0</v>
      </c>
      <c r="Q55" s="102" t="n">
        <f aca="false">SUM(Q49:Q54)</f>
        <v>0</v>
      </c>
      <c r="R55" s="102" t="n">
        <f aca="false">SUM(R49:R54)</f>
        <v>0</v>
      </c>
      <c r="S55" s="102" t="n">
        <f aca="false">SUM(S49:S54)</f>
        <v>0</v>
      </c>
      <c r="T55" s="102" t="n">
        <f aca="false">SUM(T49:T54)</f>
        <v>0</v>
      </c>
      <c r="U55" s="102" t="n">
        <f aca="false">SUM(U49:U54)</f>
        <v>0</v>
      </c>
      <c r="V55" s="102" t="n">
        <f aca="false">SUM(V49:V54)</f>
        <v>0</v>
      </c>
      <c r="W55" s="102" t="n">
        <f aca="false">SUM(W49:W54)</f>
        <v>0</v>
      </c>
      <c r="X55" s="102" t="n">
        <f aca="false">SUM(X49:X54)</f>
        <v>0</v>
      </c>
      <c r="Y55" s="102" t="n">
        <f aca="false">SUM(Y49:Y54)</f>
        <v>0</v>
      </c>
      <c r="Z55" s="102" t="n">
        <f aca="false">SUM(Z49:Z54)</f>
        <v>0</v>
      </c>
      <c r="AA55" s="102" t="n">
        <f aca="false">SUM(AA49:AA54)</f>
        <v>0</v>
      </c>
      <c r="AB55" s="102" t="n">
        <f aca="false">SUM(AB49:AB54)</f>
        <v>0</v>
      </c>
      <c r="AC55" s="102" t="n">
        <f aca="false">SUM(AC49:AC54)</f>
        <v>0</v>
      </c>
      <c r="AD55" s="102" t="n">
        <f aca="false">SUM(AD49:AD54)</f>
        <v>0</v>
      </c>
      <c r="AE55" s="102" t="n">
        <f aca="false">SUM(AE49:AE54)</f>
        <v>0</v>
      </c>
      <c r="AF55" s="102" t="n">
        <f aca="false">SUM(AF49:AF54)</f>
        <v>0</v>
      </c>
      <c r="AG55" s="102" t="n">
        <f aca="false">SUM(AG49:AG54)</f>
        <v>0</v>
      </c>
      <c r="AH55" s="102" t="n">
        <f aca="false">SUM(AH49:AH54)</f>
        <v>0</v>
      </c>
      <c r="AI55" s="102" t="n">
        <f aca="false">SUM(AI49:AI54)</f>
        <v>0</v>
      </c>
      <c r="AJ55" s="102" t="n">
        <f aca="false">SUM(AJ49:AJ54)</f>
        <v>0</v>
      </c>
      <c r="AK55" s="102" t="n">
        <f aca="false">SUM(AK49:AK54)</f>
        <v>0</v>
      </c>
      <c r="AL55" s="102" t="n">
        <f aca="false">SUM(AL49:AL54)</f>
        <v>0</v>
      </c>
      <c r="AM55" s="102" t="n">
        <f aca="false">SUM(AM49:AM54)</f>
        <v>0</v>
      </c>
      <c r="AN55" s="102" t="n">
        <f aca="false">SUM(AN49:AN54)</f>
        <v>0</v>
      </c>
      <c r="AO55" s="102" t="n">
        <f aca="false">SUM(AO49:AO54)</f>
        <v>0</v>
      </c>
      <c r="AP55" s="102" t="n">
        <f aca="false">SUM(AP49:AP54)</f>
        <v>0</v>
      </c>
      <c r="AQ55" s="102" t="n">
        <f aca="false">SUM(AQ49:AQ54)</f>
        <v>0</v>
      </c>
      <c r="AR55" s="102" t="n">
        <f aca="false">SUM(AR49:AR54)</f>
        <v>0</v>
      </c>
      <c r="AS55" s="102" t="n">
        <f aca="false">SUM(AS49:AS54)</f>
        <v>0</v>
      </c>
      <c r="AT55" s="102" t="n">
        <f aca="false">SUM(AT49:AT54)</f>
        <v>0</v>
      </c>
      <c r="AU55" s="102" t="n">
        <f aca="false">SUM(AU49:AU54)</f>
        <v>0</v>
      </c>
      <c r="AV55" s="102" t="n">
        <f aca="false">SUM(AV49:AV54)</f>
        <v>0</v>
      </c>
      <c r="AW55" s="102" t="n">
        <f aca="false">SUM(AW49:AW54)</f>
        <v>0</v>
      </c>
      <c r="AX55" s="102" t="n">
        <f aca="false">SUM(AX49:AX54)</f>
        <v>0</v>
      </c>
      <c r="AY55" s="102" t="n">
        <f aca="false">SUM(AY49:AY54)</f>
        <v>0</v>
      </c>
      <c r="AZ55" s="102" t="n">
        <f aca="false">SUM(AZ49:AZ54)</f>
        <v>0</v>
      </c>
      <c r="BA55" s="102" t="n">
        <f aca="false">SUM(BA49:BA54)</f>
        <v>0</v>
      </c>
      <c r="BB55" s="102" t="n">
        <f aca="false">SUM(BB49:BB54)</f>
        <v>0</v>
      </c>
      <c r="BC55" s="102" t="n">
        <f aca="false">SUM(BC49:BC54)</f>
        <v>0</v>
      </c>
      <c r="BD55" s="102" t="n">
        <f aca="false">SUM(BD49:BD54)</f>
        <v>0</v>
      </c>
      <c r="BE55" s="102" t="n">
        <f aca="false">SUM(BE49:BE54)</f>
        <v>0</v>
      </c>
      <c r="BF55" s="102" t="n">
        <f aca="false">SUM(BF49:BF54)</f>
        <v>0</v>
      </c>
      <c r="BG55" s="102" t="n">
        <f aca="false">SUM(BG49:BG54)</f>
        <v>0</v>
      </c>
      <c r="BH55" s="102" t="n">
        <f aca="false">SUM(BH49:BH54)</f>
        <v>0</v>
      </c>
      <c r="BI55" s="102" t="n">
        <f aca="false">SUM(BI49:BI54)</f>
        <v>0</v>
      </c>
      <c r="BJ55" s="102" t="n">
        <f aca="false">SUM(BJ49:BJ54)</f>
        <v>0</v>
      </c>
      <c r="BK55" s="102" t="n">
        <f aca="false">SUM(BK49:BK54)</f>
        <v>0</v>
      </c>
      <c r="BL55" s="102" t="n">
        <f aca="false">SUM(BL49:BL54)</f>
        <v>0</v>
      </c>
      <c r="BM55" s="102" t="n">
        <f aca="false">SUM(BM49:BM54)</f>
        <v>0</v>
      </c>
      <c r="BN55" s="102" t="n">
        <f aca="false">SUM(BN49:BN54)</f>
        <v>0</v>
      </c>
      <c r="BO55" s="102" t="n">
        <f aca="false">SUM(BO49:BO54)</f>
        <v>0</v>
      </c>
      <c r="BP55" s="102" t="n">
        <f aca="false">SUM(BP49:BP54)</f>
        <v>0</v>
      </c>
      <c r="BQ55" s="102" t="n">
        <f aca="false">SUM(BQ49:BQ54)</f>
        <v>0</v>
      </c>
      <c r="BR55" s="102" t="n">
        <f aca="false">SUM(BR49:BR54)</f>
        <v>0</v>
      </c>
      <c r="BS55" s="102" t="n">
        <f aca="false">SUM(BS49:BS54)</f>
        <v>0</v>
      </c>
      <c r="BT55" s="102" t="n">
        <f aca="false">SUM(BT49:BT54)</f>
        <v>0</v>
      </c>
      <c r="BU55" s="102" t="n">
        <f aca="false">SUM(BU49:BU54)</f>
        <v>0</v>
      </c>
      <c r="BV55" s="102" t="n">
        <f aca="false">SUM(BV49:BV54)</f>
        <v>0</v>
      </c>
      <c r="BW55" s="102" t="n">
        <f aca="false">SUM(BW49:BW54)</f>
        <v>0</v>
      </c>
      <c r="BX55" s="102" t="n">
        <f aca="false">SUM(BX49:BX54)</f>
        <v>0</v>
      </c>
      <c r="BY55" s="102" t="n">
        <f aca="false">SUM(BY49:BY54)</f>
        <v>0</v>
      </c>
      <c r="BZ55" s="102" t="n">
        <f aca="false">SUM(BZ49:BZ54)</f>
        <v>0</v>
      </c>
      <c r="CA55" s="102" t="n">
        <f aca="false">SUM(CA49:CA54)</f>
        <v>0</v>
      </c>
      <c r="CB55" s="102" t="n">
        <f aca="false">SUM(CB49:CB54)</f>
        <v>0</v>
      </c>
      <c r="CC55" s="102" t="n">
        <f aca="false">SUM(CC49:CC54)</f>
        <v>0</v>
      </c>
      <c r="CD55" s="102" t="n">
        <f aca="false">SUM(CD49:CD54)</f>
        <v>0</v>
      </c>
      <c r="CE55" s="102" t="n">
        <f aca="false">SUM(CE49:CE54)</f>
        <v>0</v>
      </c>
      <c r="CF55" s="102" t="n">
        <f aca="false">SUM(CF49:CF54)</f>
        <v>0</v>
      </c>
      <c r="CG55" s="102" t="n">
        <f aca="false">SUM(CG49:CG54)</f>
        <v>0</v>
      </c>
      <c r="CH55" s="102" t="n">
        <f aca="false">SUM(CH49:CH54)</f>
        <v>0</v>
      </c>
    </row>
    <row r="56" customFormat="false" ht="15" hidden="false" customHeight="true" outlineLevel="0" collapsed="false">
      <c r="A56" s="103" t="s">
        <v>375</v>
      </c>
      <c r="B56" s="104" t="s">
        <v>376</v>
      </c>
      <c r="C56" s="97"/>
      <c r="D56" s="101" t="n">
        <f aca="false">$C$22</f>
        <v>0</v>
      </c>
      <c r="E56" s="101" t="n">
        <f aca="false">$C$22</f>
        <v>0</v>
      </c>
      <c r="F56" s="101" t="n">
        <f aca="false">$C$22</f>
        <v>0</v>
      </c>
      <c r="G56" s="101" t="n">
        <f aca="false">$C$22</f>
        <v>0</v>
      </c>
      <c r="H56" s="101" t="n">
        <f aca="false">$C$22</f>
        <v>0</v>
      </c>
      <c r="I56" s="101" t="n">
        <f aca="false">$C$22</f>
        <v>0</v>
      </c>
      <c r="J56" s="101" t="n">
        <f aca="false">$C$22</f>
        <v>0</v>
      </c>
      <c r="K56" s="101" t="n">
        <f aca="false">$C$22</f>
        <v>0</v>
      </c>
      <c r="L56" s="101" t="n">
        <f aca="false">$C$22</f>
        <v>0</v>
      </c>
      <c r="M56" s="101" t="n">
        <f aca="false">$C$22</f>
        <v>0</v>
      </c>
      <c r="N56" s="101" t="n">
        <f aca="false">$C$22</f>
        <v>0</v>
      </c>
      <c r="O56" s="101" t="n">
        <f aca="false">$C$22</f>
        <v>0</v>
      </c>
      <c r="P56" s="101" t="n">
        <f aca="false">$C$22</f>
        <v>0</v>
      </c>
      <c r="Q56" s="101" t="n">
        <f aca="false">$C$22</f>
        <v>0</v>
      </c>
      <c r="R56" s="101" t="n">
        <f aca="false">$C$22</f>
        <v>0</v>
      </c>
      <c r="S56" s="101" t="n">
        <f aca="false">$C$22</f>
        <v>0</v>
      </c>
      <c r="T56" s="101" t="n">
        <f aca="false">$C$22</f>
        <v>0</v>
      </c>
      <c r="U56" s="101" t="n">
        <f aca="false">$C$22</f>
        <v>0</v>
      </c>
      <c r="V56" s="101" t="n">
        <f aca="false">$C$22</f>
        <v>0</v>
      </c>
      <c r="W56" s="101" t="n">
        <f aca="false">$C$22</f>
        <v>0</v>
      </c>
      <c r="X56" s="101" t="n">
        <f aca="false">$C$22</f>
        <v>0</v>
      </c>
      <c r="Y56" s="101" t="n">
        <f aca="false">$C$22</f>
        <v>0</v>
      </c>
      <c r="Z56" s="101" t="n">
        <f aca="false">$C$22</f>
        <v>0</v>
      </c>
      <c r="AA56" s="101" t="n">
        <f aca="false">$C$22</f>
        <v>0</v>
      </c>
      <c r="AB56" s="101" t="n">
        <f aca="false">$C$22</f>
        <v>0</v>
      </c>
      <c r="AC56" s="101" t="n">
        <f aca="false">$C$22</f>
        <v>0</v>
      </c>
      <c r="AD56" s="101" t="n">
        <f aca="false">$C$22</f>
        <v>0</v>
      </c>
      <c r="AE56" s="101" t="n">
        <f aca="false">$C$22</f>
        <v>0</v>
      </c>
      <c r="AF56" s="101" t="n">
        <f aca="false">$C$22</f>
        <v>0</v>
      </c>
      <c r="AG56" s="101" t="n">
        <f aca="false">$C$22</f>
        <v>0</v>
      </c>
      <c r="AH56" s="101" t="n">
        <f aca="false">$C$22</f>
        <v>0</v>
      </c>
      <c r="AI56" s="101" t="n">
        <f aca="false">$C$22</f>
        <v>0</v>
      </c>
      <c r="AJ56" s="101" t="n">
        <f aca="false">$C$22</f>
        <v>0</v>
      </c>
      <c r="AK56" s="101" t="n">
        <f aca="false">$C$22</f>
        <v>0</v>
      </c>
      <c r="AL56" s="101" t="n">
        <f aca="false">$C$22</f>
        <v>0</v>
      </c>
      <c r="AM56" s="101" t="n">
        <f aca="false">$C$22</f>
        <v>0</v>
      </c>
      <c r="AN56" s="101" t="n">
        <f aca="false">$C$22</f>
        <v>0</v>
      </c>
      <c r="AO56" s="101" t="n">
        <f aca="false">$C$22</f>
        <v>0</v>
      </c>
      <c r="AP56" s="101" t="n">
        <f aca="false">$C$22</f>
        <v>0</v>
      </c>
      <c r="AQ56" s="101" t="n">
        <f aca="false">$C$22</f>
        <v>0</v>
      </c>
      <c r="AR56" s="101" t="n">
        <f aca="false">$C$22</f>
        <v>0</v>
      </c>
      <c r="AS56" s="101" t="n">
        <f aca="false">$C$22</f>
        <v>0</v>
      </c>
      <c r="AT56" s="101" t="n">
        <f aca="false">$C$22</f>
        <v>0</v>
      </c>
      <c r="AU56" s="101" t="n">
        <f aca="false">$C$22</f>
        <v>0</v>
      </c>
      <c r="AV56" s="101" t="n">
        <f aca="false">$C$22</f>
        <v>0</v>
      </c>
      <c r="AW56" s="101" t="n">
        <f aca="false">$C$22</f>
        <v>0</v>
      </c>
      <c r="AX56" s="101" t="n">
        <f aca="false">$C$22</f>
        <v>0</v>
      </c>
      <c r="AY56" s="101" t="n">
        <f aca="false">$C$22</f>
        <v>0</v>
      </c>
      <c r="AZ56" s="101" t="n">
        <f aca="false">$C$22</f>
        <v>0</v>
      </c>
      <c r="BA56" s="101" t="n">
        <f aca="false">$C$22</f>
        <v>0</v>
      </c>
      <c r="BB56" s="101" t="n">
        <f aca="false">$C$22</f>
        <v>0</v>
      </c>
      <c r="BC56" s="101" t="n">
        <f aca="false">$C$22</f>
        <v>0</v>
      </c>
      <c r="BD56" s="101" t="n">
        <f aca="false">$C$22</f>
        <v>0</v>
      </c>
      <c r="BE56" s="101" t="n">
        <f aca="false">$C$22</f>
        <v>0</v>
      </c>
      <c r="BF56" s="101" t="n">
        <f aca="false">$C$22</f>
        <v>0</v>
      </c>
      <c r="BG56" s="101" t="n">
        <f aca="false">$C$22</f>
        <v>0</v>
      </c>
      <c r="BH56" s="101" t="n">
        <f aca="false">$C$22</f>
        <v>0</v>
      </c>
      <c r="BI56" s="101" t="n">
        <f aca="false">$C$22</f>
        <v>0</v>
      </c>
      <c r="BJ56" s="101" t="n">
        <f aca="false">$C$22</f>
        <v>0</v>
      </c>
      <c r="BK56" s="101" t="n">
        <f aca="false">$C$22</f>
        <v>0</v>
      </c>
      <c r="BL56" s="101" t="n">
        <f aca="false">$C$22</f>
        <v>0</v>
      </c>
      <c r="BM56" s="101" t="n">
        <f aca="false">$C$22</f>
        <v>0</v>
      </c>
      <c r="BN56" s="101" t="n">
        <f aca="false">$C$22</f>
        <v>0</v>
      </c>
      <c r="BO56" s="101" t="n">
        <f aca="false">$C$22</f>
        <v>0</v>
      </c>
      <c r="BP56" s="101" t="n">
        <f aca="false">$C$22</f>
        <v>0</v>
      </c>
      <c r="BQ56" s="101" t="n">
        <f aca="false">$C$22</f>
        <v>0</v>
      </c>
      <c r="BR56" s="101" t="n">
        <f aca="false">$C$22</f>
        <v>0</v>
      </c>
      <c r="BS56" s="101" t="n">
        <f aca="false">$C$22</f>
        <v>0</v>
      </c>
      <c r="BT56" s="101" t="n">
        <f aca="false">$C$22</f>
        <v>0</v>
      </c>
      <c r="BU56" s="101" t="n">
        <f aca="false">$C$22</f>
        <v>0</v>
      </c>
      <c r="BV56" s="101" t="n">
        <f aca="false">$C$22</f>
        <v>0</v>
      </c>
      <c r="BW56" s="101" t="n">
        <f aca="false">$C$22</f>
        <v>0</v>
      </c>
      <c r="BX56" s="101" t="n">
        <f aca="false">$C$22</f>
        <v>0</v>
      </c>
      <c r="BY56" s="101" t="n">
        <f aca="false">$C$22</f>
        <v>0</v>
      </c>
      <c r="BZ56" s="101" t="n">
        <f aca="false">$C$22</f>
        <v>0</v>
      </c>
      <c r="CA56" s="101" t="n">
        <f aca="false">$C$22</f>
        <v>0</v>
      </c>
      <c r="CB56" s="101" t="n">
        <f aca="false">$C$22</f>
        <v>0</v>
      </c>
      <c r="CC56" s="101" t="n">
        <f aca="false">$C$22</f>
        <v>0</v>
      </c>
      <c r="CD56" s="101" t="n">
        <f aca="false">$C$22</f>
        <v>0</v>
      </c>
      <c r="CE56" s="101" t="n">
        <f aca="false">$C$22</f>
        <v>0</v>
      </c>
      <c r="CF56" s="101" t="n">
        <f aca="false">$C$22</f>
        <v>0</v>
      </c>
      <c r="CG56" s="101" t="n">
        <f aca="false">$C$22</f>
        <v>0</v>
      </c>
      <c r="CH56" s="101" t="n">
        <f aca="false">$C$22</f>
        <v>0</v>
      </c>
    </row>
    <row r="57" customFormat="false" ht="15" hidden="false" customHeight="true" outlineLevel="0" collapsed="false">
      <c r="A57" s="105"/>
      <c r="B57" s="104" t="s">
        <v>377</v>
      </c>
      <c r="C57" s="97"/>
      <c r="D57" s="101" t="n">
        <f aca="false">$C$23</f>
        <v>0</v>
      </c>
      <c r="E57" s="101" t="n">
        <f aca="false">$C$23</f>
        <v>0</v>
      </c>
      <c r="F57" s="101" t="n">
        <f aca="false">$C$23</f>
        <v>0</v>
      </c>
      <c r="G57" s="101" t="n">
        <f aca="false">$C$23</f>
        <v>0</v>
      </c>
      <c r="H57" s="101" t="n">
        <f aca="false">$C$23</f>
        <v>0</v>
      </c>
      <c r="I57" s="101" t="n">
        <f aca="false">$C$23</f>
        <v>0</v>
      </c>
      <c r="J57" s="101" t="n">
        <f aca="false">$C$23</f>
        <v>0</v>
      </c>
      <c r="K57" s="101" t="n">
        <f aca="false">$C$23</f>
        <v>0</v>
      </c>
      <c r="L57" s="101" t="n">
        <f aca="false">$C$23</f>
        <v>0</v>
      </c>
      <c r="M57" s="101" t="n">
        <f aca="false">$C$23</f>
        <v>0</v>
      </c>
      <c r="N57" s="101" t="n">
        <f aca="false">$C$23</f>
        <v>0</v>
      </c>
      <c r="O57" s="101" t="n">
        <f aca="false">$C$23</f>
        <v>0</v>
      </c>
      <c r="P57" s="101" t="n">
        <f aca="false">$C$23</f>
        <v>0</v>
      </c>
      <c r="Q57" s="101" t="n">
        <f aca="false">$C$23</f>
        <v>0</v>
      </c>
      <c r="R57" s="101" t="n">
        <f aca="false">$C$23</f>
        <v>0</v>
      </c>
      <c r="S57" s="101" t="n">
        <f aca="false">$C$23</f>
        <v>0</v>
      </c>
      <c r="T57" s="101" t="n">
        <f aca="false">$C$23</f>
        <v>0</v>
      </c>
      <c r="U57" s="101" t="n">
        <f aca="false">$C$23</f>
        <v>0</v>
      </c>
      <c r="V57" s="101" t="n">
        <f aca="false">$C$23</f>
        <v>0</v>
      </c>
      <c r="W57" s="101" t="n">
        <f aca="false">$C$23</f>
        <v>0</v>
      </c>
      <c r="X57" s="101" t="n">
        <f aca="false">$C$23</f>
        <v>0</v>
      </c>
      <c r="Y57" s="101" t="n">
        <f aca="false">$C$23</f>
        <v>0</v>
      </c>
      <c r="Z57" s="101" t="n">
        <f aca="false">$C$23</f>
        <v>0</v>
      </c>
      <c r="AA57" s="101" t="n">
        <f aca="false">$C$23</f>
        <v>0</v>
      </c>
      <c r="AB57" s="101" t="n">
        <f aca="false">$C$23</f>
        <v>0</v>
      </c>
      <c r="AC57" s="101" t="n">
        <f aca="false">$C$23</f>
        <v>0</v>
      </c>
      <c r="AD57" s="101" t="n">
        <f aca="false">$C$23</f>
        <v>0</v>
      </c>
      <c r="AE57" s="101" t="n">
        <f aca="false">$C$23</f>
        <v>0</v>
      </c>
      <c r="AF57" s="101" t="n">
        <f aca="false">$C$23</f>
        <v>0</v>
      </c>
      <c r="AG57" s="101" t="n">
        <f aca="false">$C$23</f>
        <v>0</v>
      </c>
      <c r="AH57" s="101" t="n">
        <f aca="false">$C$23</f>
        <v>0</v>
      </c>
      <c r="AI57" s="101" t="n">
        <f aca="false">$C$23</f>
        <v>0</v>
      </c>
      <c r="AJ57" s="101" t="n">
        <f aca="false">$C$23</f>
        <v>0</v>
      </c>
      <c r="AK57" s="101" t="n">
        <f aca="false">$C$23</f>
        <v>0</v>
      </c>
      <c r="AL57" s="101" t="n">
        <f aca="false">$C$23</f>
        <v>0</v>
      </c>
      <c r="AM57" s="101" t="n">
        <f aca="false">$C$23</f>
        <v>0</v>
      </c>
      <c r="AN57" s="101" t="n">
        <f aca="false">$C$23</f>
        <v>0</v>
      </c>
      <c r="AO57" s="101" t="n">
        <f aca="false">$C$23</f>
        <v>0</v>
      </c>
      <c r="AP57" s="101" t="n">
        <f aca="false">$C$23</f>
        <v>0</v>
      </c>
      <c r="AQ57" s="101" t="n">
        <f aca="false">$C$23</f>
        <v>0</v>
      </c>
      <c r="AR57" s="101" t="n">
        <f aca="false">$C$23</f>
        <v>0</v>
      </c>
      <c r="AS57" s="101" t="n">
        <f aca="false">$C$23</f>
        <v>0</v>
      </c>
      <c r="AT57" s="101" t="n">
        <f aca="false">$C$23</f>
        <v>0</v>
      </c>
      <c r="AU57" s="101" t="n">
        <f aca="false">$C$23</f>
        <v>0</v>
      </c>
      <c r="AV57" s="101" t="n">
        <f aca="false">$C$23</f>
        <v>0</v>
      </c>
      <c r="AW57" s="101" t="n">
        <f aca="false">$C$23</f>
        <v>0</v>
      </c>
      <c r="AX57" s="101" t="n">
        <f aca="false">$C$23</f>
        <v>0</v>
      </c>
      <c r="AY57" s="101" t="n">
        <f aca="false">$C$23</f>
        <v>0</v>
      </c>
      <c r="AZ57" s="101" t="n">
        <f aca="false">$C$23</f>
        <v>0</v>
      </c>
      <c r="BA57" s="101" t="n">
        <f aca="false">$C$23</f>
        <v>0</v>
      </c>
      <c r="BB57" s="101" t="n">
        <f aca="false">$C$23</f>
        <v>0</v>
      </c>
      <c r="BC57" s="101" t="n">
        <f aca="false">$C$23</f>
        <v>0</v>
      </c>
      <c r="BD57" s="101" t="n">
        <f aca="false">$C$23</f>
        <v>0</v>
      </c>
      <c r="BE57" s="101" t="n">
        <f aca="false">$C$23</f>
        <v>0</v>
      </c>
      <c r="BF57" s="101" t="n">
        <f aca="false">$C$23</f>
        <v>0</v>
      </c>
      <c r="BG57" s="101" t="n">
        <f aca="false">$C$23</f>
        <v>0</v>
      </c>
      <c r="BH57" s="101" t="n">
        <f aca="false">$C$23</f>
        <v>0</v>
      </c>
      <c r="BI57" s="101" t="n">
        <f aca="false">$C$23</f>
        <v>0</v>
      </c>
      <c r="BJ57" s="101" t="n">
        <f aca="false">$C$23</f>
        <v>0</v>
      </c>
      <c r="BK57" s="101" t="n">
        <f aca="false">$C$23</f>
        <v>0</v>
      </c>
      <c r="BL57" s="101" t="n">
        <f aca="false">$C$23</f>
        <v>0</v>
      </c>
      <c r="BM57" s="101" t="n">
        <f aca="false">$C$23</f>
        <v>0</v>
      </c>
      <c r="BN57" s="101" t="n">
        <f aca="false">$C$23</f>
        <v>0</v>
      </c>
      <c r="BO57" s="101" t="n">
        <f aca="false">$C$23</f>
        <v>0</v>
      </c>
      <c r="BP57" s="101" t="n">
        <f aca="false">$C$23</f>
        <v>0</v>
      </c>
      <c r="BQ57" s="101" t="n">
        <f aca="false">$C$23</f>
        <v>0</v>
      </c>
      <c r="BR57" s="101" t="n">
        <f aca="false">$C$23</f>
        <v>0</v>
      </c>
      <c r="BS57" s="101" t="n">
        <f aca="false">$C$23</f>
        <v>0</v>
      </c>
      <c r="BT57" s="101" t="n">
        <f aca="false">$C$23</f>
        <v>0</v>
      </c>
      <c r="BU57" s="101" t="n">
        <f aca="false">$C$23</f>
        <v>0</v>
      </c>
      <c r="BV57" s="101" t="n">
        <f aca="false">$C$23</f>
        <v>0</v>
      </c>
      <c r="BW57" s="101" t="n">
        <f aca="false">$C$23</f>
        <v>0</v>
      </c>
      <c r="BX57" s="101" t="n">
        <f aca="false">$C$23</f>
        <v>0</v>
      </c>
      <c r="BY57" s="101" t="n">
        <f aca="false">$C$23</f>
        <v>0</v>
      </c>
      <c r="BZ57" s="101" t="n">
        <f aca="false">$C$23</f>
        <v>0</v>
      </c>
      <c r="CA57" s="101" t="n">
        <f aca="false">$C$23</f>
        <v>0</v>
      </c>
      <c r="CB57" s="101" t="n">
        <f aca="false">$C$23</f>
        <v>0</v>
      </c>
      <c r="CC57" s="101" t="n">
        <f aca="false">$C$23</f>
        <v>0</v>
      </c>
      <c r="CD57" s="101" t="n">
        <f aca="false">$C$23</f>
        <v>0</v>
      </c>
      <c r="CE57" s="101" t="n">
        <f aca="false">$C$23</f>
        <v>0</v>
      </c>
      <c r="CF57" s="101" t="n">
        <f aca="false">$C$23</f>
        <v>0</v>
      </c>
      <c r="CG57" s="101" t="n">
        <f aca="false">$C$23</f>
        <v>0</v>
      </c>
      <c r="CH57" s="101" t="n">
        <f aca="false">$C$23</f>
        <v>0</v>
      </c>
    </row>
    <row r="58" customFormat="false" ht="15" hidden="false" customHeight="true" outlineLevel="0" collapsed="false">
      <c r="A58" s="105"/>
      <c r="B58" s="104" t="s">
        <v>378</v>
      </c>
      <c r="C58" s="97"/>
      <c r="D58" s="101" t="n">
        <f aca="false">$C$24</f>
        <v>0</v>
      </c>
      <c r="E58" s="101" t="n">
        <f aca="false">$C$24</f>
        <v>0</v>
      </c>
      <c r="F58" s="101" t="n">
        <f aca="false">$C$24</f>
        <v>0</v>
      </c>
      <c r="G58" s="101" t="n">
        <f aca="false">$C$24</f>
        <v>0</v>
      </c>
      <c r="H58" s="101" t="n">
        <f aca="false">$C$24</f>
        <v>0</v>
      </c>
      <c r="I58" s="101" t="n">
        <f aca="false">$C$24</f>
        <v>0</v>
      </c>
      <c r="J58" s="101" t="n">
        <f aca="false">$C$24</f>
        <v>0</v>
      </c>
      <c r="K58" s="101" t="n">
        <f aca="false">$C$24</f>
        <v>0</v>
      </c>
      <c r="L58" s="101" t="n">
        <f aca="false">$C$24</f>
        <v>0</v>
      </c>
      <c r="M58" s="101" t="n">
        <f aca="false">$C$24</f>
        <v>0</v>
      </c>
      <c r="N58" s="101" t="n">
        <f aca="false">$C$24</f>
        <v>0</v>
      </c>
      <c r="O58" s="101" t="n">
        <f aca="false">$C$24</f>
        <v>0</v>
      </c>
      <c r="P58" s="101" t="n">
        <f aca="false">$C$24</f>
        <v>0</v>
      </c>
      <c r="Q58" s="101" t="n">
        <f aca="false">$C$24</f>
        <v>0</v>
      </c>
      <c r="R58" s="101" t="n">
        <f aca="false">$C$24</f>
        <v>0</v>
      </c>
      <c r="S58" s="101" t="n">
        <f aca="false">$C$24</f>
        <v>0</v>
      </c>
      <c r="T58" s="101" t="n">
        <f aca="false">$C$24</f>
        <v>0</v>
      </c>
      <c r="U58" s="101" t="n">
        <f aca="false">$C$24</f>
        <v>0</v>
      </c>
      <c r="V58" s="101" t="n">
        <f aca="false">$C$24</f>
        <v>0</v>
      </c>
      <c r="W58" s="101" t="n">
        <f aca="false">$C$24</f>
        <v>0</v>
      </c>
      <c r="X58" s="101" t="n">
        <f aca="false">$C$24</f>
        <v>0</v>
      </c>
      <c r="Y58" s="101" t="n">
        <f aca="false">$C$24</f>
        <v>0</v>
      </c>
      <c r="Z58" s="101" t="n">
        <f aca="false">$C$24</f>
        <v>0</v>
      </c>
      <c r="AA58" s="101" t="n">
        <f aca="false">$C$24</f>
        <v>0</v>
      </c>
      <c r="AB58" s="101" t="n">
        <f aca="false">$C$24</f>
        <v>0</v>
      </c>
      <c r="AC58" s="101" t="n">
        <f aca="false">$C$24</f>
        <v>0</v>
      </c>
      <c r="AD58" s="101" t="n">
        <f aca="false">$C$24</f>
        <v>0</v>
      </c>
      <c r="AE58" s="101" t="n">
        <f aca="false">$C$24</f>
        <v>0</v>
      </c>
      <c r="AF58" s="101" t="n">
        <f aca="false">$C$24</f>
        <v>0</v>
      </c>
      <c r="AG58" s="101" t="n">
        <f aca="false">$C$24</f>
        <v>0</v>
      </c>
      <c r="AH58" s="101" t="n">
        <f aca="false">$C$24</f>
        <v>0</v>
      </c>
      <c r="AI58" s="101" t="n">
        <f aca="false">$C$24</f>
        <v>0</v>
      </c>
      <c r="AJ58" s="101" t="n">
        <f aca="false">$C$24</f>
        <v>0</v>
      </c>
      <c r="AK58" s="101" t="n">
        <f aca="false">$C$24</f>
        <v>0</v>
      </c>
      <c r="AL58" s="101" t="n">
        <f aca="false">$C$24</f>
        <v>0</v>
      </c>
      <c r="AM58" s="101" t="n">
        <f aca="false">$C$24</f>
        <v>0</v>
      </c>
      <c r="AN58" s="101" t="n">
        <f aca="false">$C$24</f>
        <v>0</v>
      </c>
      <c r="AO58" s="101" t="n">
        <f aca="false">$C$24</f>
        <v>0</v>
      </c>
      <c r="AP58" s="101" t="n">
        <f aca="false">$C$24</f>
        <v>0</v>
      </c>
      <c r="AQ58" s="101" t="n">
        <f aca="false">$C$24</f>
        <v>0</v>
      </c>
      <c r="AR58" s="101" t="n">
        <f aca="false">$C$24</f>
        <v>0</v>
      </c>
      <c r="AS58" s="101" t="n">
        <f aca="false">$C$24</f>
        <v>0</v>
      </c>
      <c r="AT58" s="101" t="n">
        <f aca="false">$C$24</f>
        <v>0</v>
      </c>
      <c r="AU58" s="101" t="n">
        <f aca="false">$C$24</f>
        <v>0</v>
      </c>
      <c r="AV58" s="101" t="n">
        <f aca="false">$C$24</f>
        <v>0</v>
      </c>
      <c r="AW58" s="101" t="n">
        <f aca="false">$C$24</f>
        <v>0</v>
      </c>
      <c r="AX58" s="101" t="n">
        <f aca="false">$C$24</f>
        <v>0</v>
      </c>
      <c r="AY58" s="101" t="n">
        <f aca="false">$C$24</f>
        <v>0</v>
      </c>
      <c r="AZ58" s="101" t="n">
        <f aca="false">$C$24</f>
        <v>0</v>
      </c>
      <c r="BA58" s="101" t="n">
        <f aca="false">$C$24</f>
        <v>0</v>
      </c>
      <c r="BB58" s="101" t="n">
        <f aca="false">$C$24</f>
        <v>0</v>
      </c>
      <c r="BC58" s="101" t="n">
        <f aca="false">$C$24</f>
        <v>0</v>
      </c>
      <c r="BD58" s="101" t="n">
        <f aca="false">$C$24</f>
        <v>0</v>
      </c>
      <c r="BE58" s="101" t="n">
        <f aca="false">$C$24</f>
        <v>0</v>
      </c>
      <c r="BF58" s="101" t="n">
        <f aca="false">$C$24</f>
        <v>0</v>
      </c>
      <c r="BG58" s="101" t="n">
        <f aca="false">$C$24</f>
        <v>0</v>
      </c>
      <c r="BH58" s="101" t="n">
        <f aca="false">$C$24</f>
        <v>0</v>
      </c>
      <c r="BI58" s="101" t="n">
        <f aca="false">$C$24</f>
        <v>0</v>
      </c>
      <c r="BJ58" s="101" t="n">
        <f aca="false">$C$24</f>
        <v>0</v>
      </c>
      <c r="BK58" s="101" t="n">
        <f aca="false">$C$24</f>
        <v>0</v>
      </c>
      <c r="BL58" s="101" t="n">
        <f aca="false">$C$24</f>
        <v>0</v>
      </c>
      <c r="BM58" s="101" t="n">
        <f aca="false">$C$24</f>
        <v>0</v>
      </c>
      <c r="BN58" s="101" t="n">
        <f aca="false">$C$24</f>
        <v>0</v>
      </c>
      <c r="BO58" s="101" t="n">
        <f aca="false">$C$24</f>
        <v>0</v>
      </c>
      <c r="BP58" s="101" t="n">
        <f aca="false">$C$24</f>
        <v>0</v>
      </c>
      <c r="BQ58" s="101" t="n">
        <f aca="false">$C$24</f>
        <v>0</v>
      </c>
      <c r="BR58" s="101" t="n">
        <f aca="false">$C$24</f>
        <v>0</v>
      </c>
      <c r="BS58" s="101" t="n">
        <f aca="false">$C$24</f>
        <v>0</v>
      </c>
      <c r="BT58" s="101" t="n">
        <f aca="false">$C$24</f>
        <v>0</v>
      </c>
      <c r="BU58" s="101" t="n">
        <f aca="false">$C$24</f>
        <v>0</v>
      </c>
      <c r="BV58" s="101" t="n">
        <f aca="false">$C$24</f>
        <v>0</v>
      </c>
      <c r="BW58" s="101" t="n">
        <f aca="false">$C$24</f>
        <v>0</v>
      </c>
      <c r="BX58" s="101" t="n">
        <f aca="false">$C$24</f>
        <v>0</v>
      </c>
      <c r="BY58" s="101" t="n">
        <f aca="false">$C$24</f>
        <v>0</v>
      </c>
      <c r="BZ58" s="101" t="n">
        <f aca="false">$C$24</f>
        <v>0</v>
      </c>
      <c r="CA58" s="101" t="n">
        <f aca="false">$C$24</f>
        <v>0</v>
      </c>
      <c r="CB58" s="101" t="n">
        <f aca="false">$C$24</f>
        <v>0</v>
      </c>
      <c r="CC58" s="101" t="n">
        <f aca="false">$C$24</f>
        <v>0</v>
      </c>
      <c r="CD58" s="101" t="n">
        <f aca="false">$C$24</f>
        <v>0</v>
      </c>
      <c r="CE58" s="101" t="n">
        <f aca="false">$C$24</f>
        <v>0</v>
      </c>
      <c r="CF58" s="101" t="n">
        <f aca="false">$C$24</f>
        <v>0</v>
      </c>
      <c r="CG58" s="101" t="n">
        <f aca="false">$C$24</f>
        <v>0</v>
      </c>
      <c r="CH58" s="101" t="n">
        <f aca="false">$C$24</f>
        <v>0</v>
      </c>
    </row>
    <row r="59" customFormat="false" ht="15" hidden="false" customHeight="true" outlineLevel="0" collapsed="false">
      <c r="A59" s="105"/>
      <c r="B59" s="104" t="s">
        <v>379</v>
      </c>
      <c r="C59" s="97"/>
      <c r="D59" s="106" t="n">
        <f aca="false">イベント!M6</f>
        <v>0</v>
      </c>
      <c r="E59" s="106" t="n">
        <f aca="false">イベント!M7</f>
        <v>0</v>
      </c>
      <c r="F59" s="106" t="n">
        <f aca="false">イベント!M8</f>
        <v>0</v>
      </c>
      <c r="G59" s="106" t="n">
        <f aca="false">イベント!M9</f>
        <v>0</v>
      </c>
      <c r="H59" s="106" t="n">
        <f aca="false">イベント!M10</f>
        <v>0</v>
      </c>
      <c r="I59" s="106" t="n">
        <f aca="false">イベント!M11</f>
        <v>0</v>
      </c>
      <c r="J59" s="106" t="n">
        <f aca="false">イベント!M12</f>
        <v>0</v>
      </c>
      <c r="K59" s="106" t="n">
        <f aca="false">イベント!M13</f>
        <v>0</v>
      </c>
      <c r="L59" s="106" t="n">
        <f aca="false">イベント!M14</f>
        <v>0</v>
      </c>
      <c r="M59" s="106" t="n">
        <f aca="false">イベント!M15</f>
        <v>0</v>
      </c>
      <c r="N59" s="106" t="n">
        <f aca="false">イベント!M16</f>
        <v>0</v>
      </c>
      <c r="O59" s="106" t="n">
        <f aca="false">イベント!M17</f>
        <v>0</v>
      </c>
      <c r="P59" s="106" t="n">
        <f aca="false">イベント!M18</f>
        <v>0</v>
      </c>
      <c r="Q59" s="106" t="n">
        <f aca="false">イベント!M19</f>
        <v>0</v>
      </c>
      <c r="R59" s="106" t="n">
        <f aca="false">イベント!M20</f>
        <v>0</v>
      </c>
      <c r="S59" s="106" t="n">
        <f aca="false">イベント!M21</f>
        <v>0</v>
      </c>
      <c r="T59" s="106" t="n">
        <f aca="false">イベント!M22</f>
        <v>0</v>
      </c>
      <c r="U59" s="106" t="n">
        <f aca="false">イベント!M23</f>
        <v>0</v>
      </c>
      <c r="V59" s="106" t="n">
        <f aca="false">イベント!M24</f>
        <v>0</v>
      </c>
      <c r="W59" s="106" t="n">
        <f aca="false">イベント!M25</f>
        <v>0</v>
      </c>
      <c r="X59" s="106" t="n">
        <f aca="false">イベント!M26</f>
        <v>0</v>
      </c>
      <c r="Y59" s="106" t="n">
        <f aca="false">イベント!M27</f>
        <v>0</v>
      </c>
      <c r="Z59" s="106" t="n">
        <f aca="false">イベント!M28</f>
        <v>0</v>
      </c>
      <c r="AA59" s="106" t="n">
        <f aca="false">イベント!M29</f>
        <v>0</v>
      </c>
      <c r="AB59" s="106" t="n">
        <f aca="false">イベント!M30</f>
        <v>0</v>
      </c>
      <c r="AC59" s="106" t="n">
        <f aca="false">イベント!M31</f>
        <v>0</v>
      </c>
      <c r="AD59" s="106" t="n">
        <f aca="false">イベント!M32</f>
        <v>0</v>
      </c>
      <c r="AE59" s="106" t="n">
        <f aca="false">イベント!M33</f>
        <v>0</v>
      </c>
      <c r="AF59" s="106" t="n">
        <f aca="false">イベント!M34</f>
        <v>0</v>
      </c>
      <c r="AG59" s="106" t="n">
        <f aca="false">イベント!M35</f>
        <v>0</v>
      </c>
      <c r="AH59" s="106" t="n">
        <f aca="false">イベント!M36</f>
        <v>0</v>
      </c>
      <c r="AI59" s="106" t="n">
        <f aca="false">イベント!M37</f>
        <v>0</v>
      </c>
      <c r="AJ59" s="106" t="n">
        <f aca="false">イベント!M38</f>
        <v>0</v>
      </c>
      <c r="AK59" s="106" t="n">
        <f aca="false">イベント!M39</f>
        <v>0</v>
      </c>
      <c r="AL59" s="106" t="n">
        <f aca="false">イベント!M40</f>
        <v>0</v>
      </c>
      <c r="AM59" s="106" t="n">
        <f aca="false">イベント!M41</f>
        <v>0</v>
      </c>
      <c r="AN59" s="106" t="n">
        <f aca="false">イベント!M42</f>
        <v>0</v>
      </c>
      <c r="AO59" s="106" t="n">
        <f aca="false">イベント!M43</f>
        <v>0</v>
      </c>
      <c r="AP59" s="106" t="n">
        <f aca="false">イベント!M44</f>
        <v>0</v>
      </c>
      <c r="AQ59" s="106" t="n">
        <f aca="false">イベント!M45</f>
        <v>0</v>
      </c>
      <c r="AR59" s="106" t="n">
        <f aca="false">イベント!M46</f>
        <v>0</v>
      </c>
      <c r="AS59" s="106" t="n">
        <f aca="false">イベント!M47</f>
        <v>0</v>
      </c>
      <c r="AT59" s="106" t="n">
        <f aca="false">イベント!M48</f>
        <v>0</v>
      </c>
      <c r="AU59" s="106" t="n">
        <f aca="false">イベント!M49</f>
        <v>0</v>
      </c>
      <c r="AV59" s="106" t="n">
        <f aca="false">イベント!M50</f>
        <v>0</v>
      </c>
      <c r="AW59" s="106" t="n">
        <f aca="false">イベント!M51</f>
        <v>0</v>
      </c>
      <c r="AX59" s="106" t="n">
        <f aca="false">イベント!M52</f>
        <v>0</v>
      </c>
      <c r="AY59" s="106" t="n">
        <f aca="false">イベント!M53</f>
        <v>0</v>
      </c>
      <c r="AZ59" s="106" t="n">
        <f aca="false">イベント!M54</f>
        <v>0</v>
      </c>
      <c r="BA59" s="106" t="n">
        <f aca="false">イベント!M55</f>
        <v>0</v>
      </c>
      <c r="BB59" s="106" t="n">
        <f aca="false">イベント!M56</f>
        <v>0</v>
      </c>
      <c r="BC59" s="106" t="n">
        <f aca="false">イベント!M57</f>
        <v>0</v>
      </c>
      <c r="BD59" s="106" t="n">
        <f aca="false">イベント!M58</f>
        <v>0</v>
      </c>
      <c r="BE59" s="106" t="n">
        <f aca="false">イベント!M59</f>
        <v>0</v>
      </c>
      <c r="BF59" s="106" t="n">
        <f aca="false">イベント!M60</f>
        <v>0</v>
      </c>
      <c r="BG59" s="106" t="n">
        <f aca="false">イベント!M61</f>
        <v>0</v>
      </c>
      <c r="BH59" s="106" t="n">
        <f aca="false">イベント!M62</f>
        <v>0</v>
      </c>
      <c r="BI59" s="106" t="n">
        <f aca="false">イベント!M63</f>
        <v>0</v>
      </c>
      <c r="BJ59" s="106" t="n">
        <f aca="false">イベント!M64</f>
        <v>0</v>
      </c>
      <c r="BK59" s="106" t="n">
        <f aca="false">イベント!M65</f>
        <v>0</v>
      </c>
      <c r="BL59" s="106" t="n">
        <f aca="false">イベント!M66</f>
        <v>0</v>
      </c>
      <c r="BM59" s="106" t="n">
        <f aca="false">イベント!M67</f>
        <v>0</v>
      </c>
      <c r="BN59" s="106" t="n">
        <f aca="false">イベント!M68</f>
        <v>0</v>
      </c>
      <c r="BO59" s="106" t="n">
        <f aca="false">イベント!M69</f>
        <v>0</v>
      </c>
      <c r="BP59" s="106" t="n">
        <f aca="false">イベント!M70</f>
        <v>0</v>
      </c>
      <c r="BQ59" s="106" t="n">
        <f aca="false">イベント!M71</f>
        <v>0</v>
      </c>
      <c r="BR59" s="106" t="n">
        <f aca="false">イベント!M72</f>
        <v>0</v>
      </c>
      <c r="BS59" s="106" t="n">
        <f aca="false">イベント!M73</f>
        <v>0</v>
      </c>
      <c r="BT59" s="106" t="n">
        <f aca="false">イベント!M74</f>
        <v>0</v>
      </c>
      <c r="BU59" s="106" t="n">
        <f aca="false">イベント!M75</f>
        <v>0</v>
      </c>
      <c r="BV59" s="106" t="n">
        <f aca="false">イベント!M76</f>
        <v>0</v>
      </c>
      <c r="BW59" s="106" t="n">
        <f aca="false">イベント!M77</f>
        <v>0</v>
      </c>
      <c r="BX59" s="106" t="n">
        <f aca="false">イベント!M78</f>
        <v>0</v>
      </c>
      <c r="BY59" s="106" t="n">
        <f aca="false">イベント!M79</f>
        <v>0</v>
      </c>
      <c r="BZ59" s="106" t="n">
        <f aca="false">イベント!M80</f>
        <v>0</v>
      </c>
      <c r="CA59" s="106" t="n">
        <f aca="false">イベント!M81</f>
        <v>0</v>
      </c>
      <c r="CB59" s="106" t="n">
        <f aca="false">イベント!M82</f>
        <v>0</v>
      </c>
      <c r="CC59" s="106" t="n">
        <f aca="false">イベント!M83</f>
        <v>0</v>
      </c>
      <c r="CD59" s="106" t="n">
        <f aca="false">イベント!M84</f>
        <v>0</v>
      </c>
      <c r="CE59" s="106" t="n">
        <f aca="false">イベント!M85</f>
        <v>0</v>
      </c>
      <c r="CF59" s="106" t="n">
        <f aca="false">イベント!M86</f>
        <v>0</v>
      </c>
      <c r="CG59" s="106" t="n">
        <f aca="false">イベント!M87</f>
        <v>0</v>
      </c>
      <c r="CH59" s="106" t="n">
        <f aca="false">イベント!M88</f>
        <v>0</v>
      </c>
    </row>
    <row r="60" customFormat="false" ht="15" hidden="false" customHeight="true" outlineLevel="0" collapsed="false">
      <c r="A60" s="105"/>
      <c r="B60" s="104" t="s">
        <v>380</v>
      </c>
      <c r="C60" s="97"/>
      <c r="D60" s="107" t="n">
        <f aca="false">SUM(D56:D59)</f>
        <v>0</v>
      </c>
      <c r="E60" s="107" t="n">
        <f aca="false">SUM(E56:E59)</f>
        <v>0</v>
      </c>
      <c r="F60" s="107" t="n">
        <f aca="false">SUM(F56:F59)</f>
        <v>0</v>
      </c>
      <c r="G60" s="107" t="n">
        <f aca="false">SUM(G56:G59)</f>
        <v>0</v>
      </c>
      <c r="H60" s="107" t="n">
        <f aca="false">SUM(H56:H59)</f>
        <v>0</v>
      </c>
      <c r="I60" s="107" t="n">
        <f aca="false">SUM(I56:I59)</f>
        <v>0</v>
      </c>
      <c r="J60" s="107" t="n">
        <f aca="false">SUM(J56:J59)</f>
        <v>0</v>
      </c>
      <c r="K60" s="107" t="n">
        <f aca="false">SUM(K56:K59)</f>
        <v>0</v>
      </c>
      <c r="L60" s="107" t="n">
        <f aca="false">SUM(L56:L59)</f>
        <v>0</v>
      </c>
      <c r="M60" s="107" t="n">
        <f aca="false">SUM(M56:M59)</f>
        <v>0</v>
      </c>
      <c r="N60" s="107" t="n">
        <f aca="false">SUM(N56:N59)</f>
        <v>0</v>
      </c>
      <c r="O60" s="107" t="n">
        <f aca="false">SUM(O56:O59)</f>
        <v>0</v>
      </c>
      <c r="P60" s="107" t="n">
        <f aca="false">SUM(P56:P59)</f>
        <v>0</v>
      </c>
      <c r="Q60" s="107" t="n">
        <f aca="false">SUM(Q56:Q59)</f>
        <v>0</v>
      </c>
      <c r="R60" s="107" t="n">
        <f aca="false">SUM(R56:R59)</f>
        <v>0</v>
      </c>
      <c r="S60" s="107" t="n">
        <f aca="false">SUM(S56:S59)</f>
        <v>0</v>
      </c>
      <c r="T60" s="107" t="n">
        <f aca="false">SUM(T56:T59)</f>
        <v>0</v>
      </c>
      <c r="U60" s="107" t="n">
        <f aca="false">SUM(U56:U59)</f>
        <v>0</v>
      </c>
      <c r="V60" s="107" t="n">
        <f aca="false">SUM(V56:V59)</f>
        <v>0</v>
      </c>
      <c r="W60" s="107" t="n">
        <f aca="false">SUM(W56:W59)</f>
        <v>0</v>
      </c>
      <c r="X60" s="107" t="n">
        <f aca="false">SUM(X56:X59)</f>
        <v>0</v>
      </c>
      <c r="Y60" s="107" t="n">
        <f aca="false">SUM(Y56:Y59)</f>
        <v>0</v>
      </c>
      <c r="Z60" s="107" t="n">
        <f aca="false">SUM(Z56:Z59)</f>
        <v>0</v>
      </c>
      <c r="AA60" s="107" t="n">
        <f aca="false">SUM(AA56:AA59)</f>
        <v>0</v>
      </c>
      <c r="AB60" s="107" t="n">
        <f aca="false">SUM(AB56:AB59)</f>
        <v>0</v>
      </c>
      <c r="AC60" s="107" t="n">
        <f aca="false">SUM(AC56:AC59)</f>
        <v>0</v>
      </c>
      <c r="AD60" s="107" t="n">
        <f aca="false">SUM(AD56:AD59)</f>
        <v>0</v>
      </c>
      <c r="AE60" s="107" t="n">
        <f aca="false">SUM(AE56:AE59)</f>
        <v>0</v>
      </c>
      <c r="AF60" s="107" t="n">
        <f aca="false">SUM(AF56:AF59)</f>
        <v>0</v>
      </c>
      <c r="AG60" s="107" t="n">
        <f aca="false">SUM(AG56:AG59)</f>
        <v>0</v>
      </c>
      <c r="AH60" s="107" t="n">
        <f aca="false">SUM(AH56:AH59)</f>
        <v>0</v>
      </c>
      <c r="AI60" s="107" t="n">
        <f aca="false">SUM(AI56:AI59)</f>
        <v>0</v>
      </c>
      <c r="AJ60" s="107" t="n">
        <f aca="false">SUM(AJ56:AJ59)</f>
        <v>0</v>
      </c>
      <c r="AK60" s="107" t="n">
        <f aca="false">SUM(AK56:AK59)</f>
        <v>0</v>
      </c>
      <c r="AL60" s="107" t="n">
        <f aca="false">SUM(AL56:AL59)</f>
        <v>0</v>
      </c>
      <c r="AM60" s="107" t="n">
        <f aca="false">SUM(AM56:AM59)</f>
        <v>0</v>
      </c>
      <c r="AN60" s="107" t="n">
        <f aca="false">SUM(AN56:AN59)</f>
        <v>0</v>
      </c>
      <c r="AO60" s="107" t="n">
        <f aca="false">SUM(AO56:AO59)</f>
        <v>0</v>
      </c>
      <c r="AP60" s="107" t="n">
        <f aca="false">SUM(AP56:AP59)</f>
        <v>0</v>
      </c>
      <c r="AQ60" s="107" t="n">
        <f aca="false">SUM(AQ56:AQ59)</f>
        <v>0</v>
      </c>
      <c r="AR60" s="107" t="n">
        <f aca="false">SUM(AR56:AR59)</f>
        <v>0</v>
      </c>
      <c r="AS60" s="107" t="n">
        <f aca="false">SUM(AS56:AS59)</f>
        <v>0</v>
      </c>
      <c r="AT60" s="107" t="n">
        <f aca="false">SUM(AT56:AT59)</f>
        <v>0</v>
      </c>
      <c r="AU60" s="107" t="n">
        <f aca="false">SUM(AU56:AU59)</f>
        <v>0</v>
      </c>
      <c r="AV60" s="107" t="n">
        <f aca="false">SUM(AV56:AV59)</f>
        <v>0</v>
      </c>
      <c r="AW60" s="107" t="n">
        <f aca="false">SUM(AW56:AW59)</f>
        <v>0</v>
      </c>
      <c r="AX60" s="107" t="n">
        <f aca="false">SUM(AX56:AX59)</f>
        <v>0</v>
      </c>
      <c r="AY60" s="107" t="n">
        <f aca="false">SUM(AY56:AY59)</f>
        <v>0</v>
      </c>
      <c r="AZ60" s="107" t="n">
        <f aca="false">SUM(AZ56:AZ59)</f>
        <v>0</v>
      </c>
      <c r="BA60" s="107" t="n">
        <f aca="false">SUM(BA56:BA59)</f>
        <v>0</v>
      </c>
      <c r="BB60" s="107" t="n">
        <f aca="false">SUM(BB56:BB59)</f>
        <v>0</v>
      </c>
      <c r="BC60" s="107" t="n">
        <f aca="false">SUM(BC56:BC59)</f>
        <v>0</v>
      </c>
      <c r="BD60" s="107" t="n">
        <f aca="false">SUM(BD56:BD59)</f>
        <v>0</v>
      </c>
      <c r="BE60" s="107" t="n">
        <f aca="false">SUM(BE56:BE59)</f>
        <v>0</v>
      </c>
      <c r="BF60" s="107" t="n">
        <f aca="false">SUM(BF56:BF59)</f>
        <v>0</v>
      </c>
      <c r="BG60" s="107" t="n">
        <f aca="false">SUM(BG56:BG59)</f>
        <v>0</v>
      </c>
      <c r="BH60" s="107" t="n">
        <f aca="false">SUM(BH56:BH59)</f>
        <v>0</v>
      </c>
      <c r="BI60" s="107" t="n">
        <f aca="false">SUM(BI56:BI59)</f>
        <v>0</v>
      </c>
      <c r="BJ60" s="107" t="n">
        <f aca="false">SUM(BJ56:BJ59)</f>
        <v>0</v>
      </c>
      <c r="BK60" s="107" t="n">
        <f aca="false">SUM(BK56:BK59)</f>
        <v>0</v>
      </c>
      <c r="BL60" s="107" t="n">
        <f aca="false">SUM(BL56:BL59)</f>
        <v>0</v>
      </c>
      <c r="BM60" s="107" t="n">
        <f aca="false">SUM(BM56:BM59)</f>
        <v>0</v>
      </c>
      <c r="BN60" s="107" t="n">
        <f aca="false">SUM(BN56:BN59)</f>
        <v>0</v>
      </c>
      <c r="BO60" s="107" t="n">
        <f aca="false">SUM(BO56:BO59)</f>
        <v>0</v>
      </c>
      <c r="BP60" s="107" t="n">
        <f aca="false">SUM(BP56:BP59)</f>
        <v>0</v>
      </c>
      <c r="BQ60" s="107" t="n">
        <f aca="false">SUM(BQ56:BQ59)</f>
        <v>0</v>
      </c>
      <c r="BR60" s="107" t="n">
        <f aca="false">SUM(BR56:BR59)</f>
        <v>0</v>
      </c>
      <c r="BS60" s="107" t="n">
        <f aca="false">SUM(BS56:BS59)</f>
        <v>0</v>
      </c>
      <c r="BT60" s="107" t="n">
        <f aca="false">SUM(BT56:BT59)</f>
        <v>0</v>
      </c>
      <c r="BU60" s="107" t="n">
        <f aca="false">SUM(BU56:BU59)</f>
        <v>0</v>
      </c>
      <c r="BV60" s="107" t="n">
        <f aca="false">SUM(BV56:BV59)</f>
        <v>0</v>
      </c>
      <c r="BW60" s="107" t="n">
        <f aca="false">SUM(BW56:BW59)</f>
        <v>0</v>
      </c>
      <c r="BX60" s="107" t="n">
        <f aca="false">SUM(BX56:BX59)</f>
        <v>0</v>
      </c>
      <c r="BY60" s="107" t="n">
        <f aca="false">SUM(BY56:BY59)</f>
        <v>0</v>
      </c>
      <c r="BZ60" s="107" t="n">
        <f aca="false">SUM(BZ56:BZ59)</f>
        <v>0</v>
      </c>
      <c r="CA60" s="107" t="n">
        <f aca="false">SUM(CA56:CA59)</f>
        <v>0</v>
      </c>
      <c r="CB60" s="107" t="n">
        <f aca="false">SUM(CB56:CB59)</f>
        <v>0</v>
      </c>
      <c r="CC60" s="107" t="n">
        <f aca="false">SUM(CC56:CC59)</f>
        <v>0</v>
      </c>
      <c r="CD60" s="107" t="n">
        <f aca="false">SUM(CD56:CD59)</f>
        <v>0</v>
      </c>
      <c r="CE60" s="107" t="n">
        <f aca="false">SUM(CE56:CE59)</f>
        <v>0</v>
      </c>
      <c r="CF60" s="107" t="n">
        <f aca="false">SUM(CF56:CF59)</f>
        <v>0</v>
      </c>
      <c r="CG60" s="107" t="n">
        <f aca="false">SUM(CG56:CG59)</f>
        <v>0</v>
      </c>
      <c r="CH60" s="107" t="n">
        <f aca="false">SUM(CH56:CH59)</f>
        <v>0</v>
      </c>
    </row>
    <row r="61" customFormat="false" ht="15" hidden="false" customHeight="true" outlineLevel="0" collapsed="false">
      <c r="A61" s="108" t="s">
        <v>381</v>
      </c>
      <c r="B61" s="109" t="s">
        <v>381</v>
      </c>
      <c r="C61" s="97"/>
      <c r="D61" s="110" t="n">
        <f aca="false">D55-D60</f>
        <v>0</v>
      </c>
      <c r="E61" s="110" t="n">
        <f aca="false">E55-E60</f>
        <v>0</v>
      </c>
      <c r="F61" s="110" t="n">
        <f aca="false">F55-F60</f>
        <v>0</v>
      </c>
      <c r="G61" s="110" t="n">
        <f aca="false">G55-G60</f>
        <v>0</v>
      </c>
      <c r="H61" s="110" t="n">
        <f aca="false">H55-H60</f>
        <v>0</v>
      </c>
      <c r="I61" s="110" t="n">
        <f aca="false">I55-I60</f>
        <v>0</v>
      </c>
      <c r="J61" s="110" t="n">
        <f aca="false">J55-J60</f>
        <v>0</v>
      </c>
      <c r="K61" s="110" t="n">
        <f aca="false">K55-K60</f>
        <v>0</v>
      </c>
      <c r="L61" s="110" t="n">
        <f aca="false">L55-L60</f>
        <v>0</v>
      </c>
      <c r="M61" s="110" t="n">
        <f aca="false">M55-M60</f>
        <v>0</v>
      </c>
      <c r="N61" s="110" t="n">
        <f aca="false">N55-N60</f>
        <v>0</v>
      </c>
      <c r="O61" s="110" t="n">
        <f aca="false">O55-O60</f>
        <v>0</v>
      </c>
      <c r="P61" s="110" t="n">
        <f aca="false">P55-P60</f>
        <v>0</v>
      </c>
      <c r="Q61" s="110" t="n">
        <f aca="false">Q55-Q60</f>
        <v>0</v>
      </c>
      <c r="R61" s="110" t="n">
        <f aca="false">R55-R60</f>
        <v>0</v>
      </c>
      <c r="S61" s="110" t="n">
        <f aca="false">S55-S60</f>
        <v>0</v>
      </c>
      <c r="T61" s="110" t="n">
        <f aca="false">T55-T60</f>
        <v>0</v>
      </c>
      <c r="U61" s="110" t="n">
        <f aca="false">U55-U60</f>
        <v>0</v>
      </c>
      <c r="V61" s="110" t="n">
        <f aca="false">V55-V60</f>
        <v>0</v>
      </c>
      <c r="W61" s="110" t="n">
        <f aca="false">W55-W60</f>
        <v>0</v>
      </c>
      <c r="X61" s="110" t="n">
        <f aca="false">X55-X60</f>
        <v>0</v>
      </c>
      <c r="Y61" s="110" t="n">
        <f aca="false">Y55-Y60</f>
        <v>0</v>
      </c>
      <c r="Z61" s="110" t="n">
        <f aca="false">Z55-Z60</f>
        <v>0</v>
      </c>
      <c r="AA61" s="110" t="n">
        <f aca="false">AA55-AA60</f>
        <v>0</v>
      </c>
      <c r="AB61" s="110" t="n">
        <f aca="false">AB55-AB60</f>
        <v>0</v>
      </c>
      <c r="AC61" s="110" t="n">
        <f aca="false">AC55-AC60</f>
        <v>0</v>
      </c>
      <c r="AD61" s="110" t="n">
        <f aca="false">AD55-AD60</f>
        <v>0</v>
      </c>
      <c r="AE61" s="110" t="n">
        <f aca="false">AE55-AE60</f>
        <v>0</v>
      </c>
      <c r="AF61" s="110" t="n">
        <f aca="false">AF55-AF60</f>
        <v>0</v>
      </c>
      <c r="AG61" s="110" t="n">
        <f aca="false">AG55-AG60</f>
        <v>0</v>
      </c>
      <c r="AH61" s="110" t="n">
        <f aca="false">AH55-AH60</f>
        <v>0</v>
      </c>
      <c r="AI61" s="110" t="n">
        <f aca="false">AI55-AI60</f>
        <v>0</v>
      </c>
      <c r="AJ61" s="110" t="n">
        <f aca="false">AJ55-AJ60</f>
        <v>0</v>
      </c>
      <c r="AK61" s="110" t="n">
        <f aca="false">AK55-AK60</f>
        <v>0</v>
      </c>
      <c r="AL61" s="110" t="n">
        <f aca="false">AL55-AL60</f>
        <v>0</v>
      </c>
      <c r="AM61" s="110" t="n">
        <f aca="false">AM55-AM60</f>
        <v>0</v>
      </c>
      <c r="AN61" s="110" t="n">
        <f aca="false">AN55-AN60</f>
        <v>0</v>
      </c>
      <c r="AO61" s="110" t="n">
        <f aca="false">AO55-AO60</f>
        <v>0</v>
      </c>
      <c r="AP61" s="110" t="n">
        <f aca="false">AP55-AP60</f>
        <v>0</v>
      </c>
      <c r="AQ61" s="110" t="n">
        <f aca="false">AQ55-AQ60</f>
        <v>0</v>
      </c>
      <c r="AR61" s="110" t="n">
        <f aca="false">AR55-AR60</f>
        <v>0</v>
      </c>
      <c r="AS61" s="110" t="n">
        <f aca="false">AS55-AS60</f>
        <v>0</v>
      </c>
      <c r="AT61" s="110" t="n">
        <f aca="false">AT55-AT60</f>
        <v>0</v>
      </c>
      <c r="AU61" s="110" t="n">
        <f aca="false">AU55-AU60</f>
        <v>0</v>
      </c>
      <c r="AV61" s="110" t="n">
        <f aca="false">AV55-AV60</f>
        <v>0</v>
      </c>
      <c r="AW61" s="110" t="n">
        <f aca="false">AW55-AW60</f>
        <v>0</v>
      </c>
      <c r="AX61" s="110" t="n">
        <f aca="false">AX55-AX60</f>
        <v>0</v>
      </c>
      <c r="AY61" s="110" t="n">
        <f aca="false">AY55-AY60</f>
        <v>0</v>
      </c>
      <c r="AZ61" s="110" t="n">
        <f aca="false">AZ55-AZ60</f>
        <v>0</v>
      </c>
      <c r="BA61" s="110" t="n">
        <f aca="false">BA55-BA60</f>
        <v>0</v>
      </c>
      <c r="BB61" s="110" t="n">
        <f aca="false">BB55-BB60</f>
        <v>0</v>
      </c>
      <c r="BC61" s="110" t="n">
        <f aca="false">BC55-BC60</f>
        <v>0</v>
      </c>
      <c r="BD61" s="110" t="n">
        <f aca="false">BD55-BD60</f>
        <v>0</v>
      </c>
      <c r="BE61" s="110" t="n">
        <f aca="false">BE55-BE60</f>
        <v>0</v>
      </c>
      <c r="BF61" s="110" t="n">
        <f aca="false">BF55-BF60</f>
        <v>0</v>
      </c>
      <c r="BG61" s="110" t="n">
        <f aca="false">BG55-BG60</f>
        <v>0</v>
      </c>
      <c r="BH61" s="110" t="n">
        <f aca="false">BH55-BH60</f>
        <v>0</v>
      </c>
      <c r="BI61" s="110" t="n">
        <f aca="false">BI55-BI60</f>
        <v>0</v>
      </c>
      <c r="BJ61" s="110" t="n">
        <f aca="false">BJ55-BJ60</f>
        <v>0</v>
      </c>
      <c r="BK61" s="110" t="n">
        <f aca="false">BK55-BK60</f>
        <v>0</v>
      </c>
      <c r="BL61" s="110" t="n">
        <f aca="false">BL55-BL60</f>
        <v>0</v>
      </c>
      <c r="BM61" s="110" t="n">
        <f aca="false">BM55-BM60</f>
        <v>0</v>
      </c>
      <c r="BN61" s="110" t="n">
        <f aca="false">BN55-BN60</f>
        <v>0</v>
      </c>
      <c r="BO61" s="110" t="n">
        <f aca="false">BO55-BO60</f>
        <v>0</v>
      </c>
      <c r="BP61" s="110" t="n">
        <f aca="false">BP55-BP60</f>
        <v>0</v>
      </c>
      <c r="BQ61" s="110" t="n">
        <f aca="false">BQ55-BQ60</f>
        <v>0</v>
      </c>
      <c r="BR61" s="110" t="n">
        <f aca="false">BR55-BR60</f>
        <v>0</v>
      </c>
      <c r="BS61" s="110" t="n">
        <f aca="false">BS55-BS60</f>
        <v>0</v>
      </c>
      <c r="BT61" s="110" t="n">
        <f aca="false">BT55-BT60</f>
        <v>0</v>
      </c>
      <c r="BU61" s="110" t="n">
        <f aca="false">BU55-BU60</f>
        <v>0</v>
      </c>
      <c r="BV61" s="110" t="n">
        <f aca="false">BV55-BV60</f>
        <v>0</v>
      </c>
      <c r="BW61" s="110" t="n">
        <f aca="false">BW55-BW60</f>
        <v>0</v>
      </c>
      <c r="BX61" s="110" t="n">
        <f aca="false">BX55-BX60</f>
        <v>0</v>
      </c>
      <c r="BY61" s="110" t="n">
        <f aca="false">BY55-BY60</f>
        <v>0</v>
      </c>
      <c r="BZ61" s="110" t="n">
        <f aca="false">BZ55-BZ60</f>
        <v>0</v>
      </c>
      <c r="CA61" s="110" t="n">
        <f aca="false">CA55-CA60</f>
        <v>0</v>
      </c>
      <c r="CB61" s="110" t="n">
        <f aca="false">CB55-CB60</f>
        <v>0</v>
      </c>
      <c r="CC61" s="110" t="n">
        <f aca="false">CC55-CC60</f>
        <v>0</v>
      </c>
      <c r="CD61" s="110" t="n">
        <f aca="false">CD55-CD60</f>
        <v>0</v>
      </c>
      <c r="CE61" s="110" t="n">
        <f aca="false">CE55-CE60</f>
        <v>0</v>
      </c>
      <c r="CF61" s="110" t="n">
        <f aca="false">CF55-CF60</f>
        <v>0</v>
      </c>
      <c r="CG61" s="110" t="n">
        <f aca="false">CG55-CG60</f>
        <v>0</v>
      </c>
      <c r="CH61" s="110" t="n">
        <f aca="false">CH55-CH60</f>
        <v>0</v>
      </c>
    </row>
    <row r="62" customFormat="false" ht="15" hidden="false" customHeight="true" outlineLevel="0" collapsed="false">
      <c r="A62" s="111"/>
      <c r="B62" s="109" t="s">
        <v>382</v>
      </c>
      <c r="C62" s="97"/>
      <c r="D62" s="112"/>
      <c r="E62" s="112"/>
      <c r="F62" s="112"/>
      <c r="G62" s="112"/>
      <c r="H62" s="112"/>
      <c r="I62" s="112"/>
      <c r="J62" s="112"/>
      <c r="K62" s="112"/>
      <c r="L62" s="112"/>
      <c r="M62" s="112"/>
      <c r="N62" s="112"/>
      <c r="O62" s="112"/>
      <c r="P62" s="112"/>
      <c r="Q62" s="112"/>
      <c r="R62" s="112"/>
      <c r="S62" s="112"/>
      <c r="T62" s="112"/>
      <c r="U62" s="112"/>
      <c r="V62" s="112"/>
      <c r="W62" s="112"/>
      <c r="X62" s="112"/>
      <c r="Y62" s="112"/>
      <c r="Z62" s="112"/>
      <c r="AA62" s="112"/>
      <c r="AB62" s="112"/>
      <c r="AC62" s="112"/>
      <c r="AD62" s="112"/>
      <c r="AE62" s="112"/>
      <c r="AF62" s="112"/>
      <c r="AG62" s="112"/>
      <c r="AH62" s="112"/>
      <c r="AI62" s="112"/>
      <c r="AJ62" s="112"/>
      <c r="AK62" s="112"/>
      <c r="AL62" s="112"/>
      <c r="AM62" s="112"/>
      <c r="AN62" s="112"/>
      <c r="AO62" s="112"/>
      <c r="AP62" s="112"/>
      <c r="AQ62" s="112"/>
      <c r="AR62" s="112"/>
      <c r="AS62" s="112"/>
      <c r="AT62" s="112"/>
      <c r="AU62" s="112"/>
      <c r="AV62" s="112"/>
      <c r="AW62" s="112"/>
      <c r="AX62" s="112"/>
      <c r="AY62" s="112"/>
      <c r="AZ62" s="112"/>
      <c r="BA62" s="112"/>
      <c r="BB62" s="112"/>
      <c r="BC62" s="112"/>
      <c r="BD62" s="112"/>
      <c r="BE62" s="112"/>
      <c r="BF62" s="112"/>
      <c r="BG62" s="112"/>
      <c r="BH62" s="112"/>
      <c r="BI62" s="112"/>
      <c r="BJ62" s="112"/>
      <c r="BK62" s="112"/>
      <c r="BL62" s="112"/>
      <c r="BM62" s="112"/>
      <c r="BN62" s="112"/>
      <c r="BO62" s="112"/>
      <c r="BP62" s="112"/>
      <c r="BQ62" s="112"/>
      <c r="BR62" s="112"/>
      <c r="BS62" s="112"/>
      <c r="BT62" s="112"/>
      <c r="BU62" s="112"/>
      <c r="BV62" s="112"/>
      <c r="BW62" s="112"/>
      <c r="BX62" s="112"/>
      <c r="BY62" s="112"/>
      <c r="BZ62" s="112"/>
      <c r="CA62" s="112"/>
      <c r="CB62" s="112"/>
      <c r="CC62" s="112"/>
      <c r="CD62" s="112"/>
      <c r="CE62" s="112"/>
      <c r="CF62" s="112"/>
      <c r="CG62" s="112"/>
      <c r="CH62" s="112"/>
    </row>
    <row r="63" customFormat="false" ht="15" hidden="false" customHeight="true" outlineLevel="0" collapsed="false">
      <c r="A63" s="111"/>
      <c r="B63" s="109" t="s">
        <v>383</v>
      </c>
      <c r="C63" s="97"/>
      <c r="D63" s="113" t="str">
        <f aca="false">IF(ISBLANK(D62),"",D62-D61)</f>
        <v/>
      </c>
      <c r="E63" s="113" t="str">
        <f aca="false">IF(ISBLANK(E62),"",E62-E61)</f>
        <v/>
      </c>
      <c r="F63" s="113" t="str">
        <f aca="false">IF(ISBLANK(F62),"",F62-F61)</f>
        <v/>
      </c>
      <c r="G63" s="113" t="str">
        <f aca="false">IF(ISBLANK(G62),"",G62-G61)</f>
        <v/>
      </c>
      <c r="H63" s="113" t="str">
        <f aca="false">IF(ISBLANK(H62),"",H62-H61)</f>
        <v/>
      </c>
      <c r="I63" s="113" t="str">
        <f aca="false">IF(ISBLANK(I62),"",I62-I61)</f>
        <v/>
      </c>
      <c r="J63" s="113" t="str">
        <f aca="false">IF(ISBLANK(J62),"",J62-J61)</f>
        <v/>
      </c>
      <c r="K63" s="113" t="str">
        <f aca="false">IF(ISBLANK(K62),"",K62-K61)</f>
        <v/>
      </c>
      <c r="L63" s="113" t="str">
        <f aca="false">IF(ISBLANK(L62),"",L62-L61)</f>
        <v/>
      </c>
      <c r="M63" s="113" t="str">
        <f aca="false">IF(ISBLANK(M62),"",M62-M61)</f>
        <v/>
      </c>
      <c r="N63" s="113" t="str">
        <f aca="false">IF(ISBLANK(N62),"",N62-N61)</f>
        <v/>
      </c>
      <c r="O63" s="113" t="str">
        <f aca="false">IF(ISBLANK(O62),"",O62-O61)</f>
        <v/>
      </c>
      <c r="P63" s="113" t="str">
        <f aca="false">IF(ISBLANK(P62),"",P62-P61)</f>
        <v/>
      </c>
      <c r="Q63" s="113" t="str">
        <f aca="false">IF(ISBLANK(Q62),"",Q62-Q61)</f>
        <v/>
      </c>
      <c r="R63" s="113" t="str">
        <f aca="false">IF(ISBLANK(R62),"",R62-R61)</f>
        <v/>
      </c>
      <c r="S63" s="113" t="str">
        <f aca="false">IF(ISBLANK(S62),"",S62-S61)</f>
        <v/>
      </c>
      <c r="T63" s="113" t="str">
        <f aca="false">IF(ISBLANK(T62),"",T62-T61)</f>
        <v/>
      </c>
      <c r="U63" s="113" t="str">
        <f aca="false">IF(ISBLANK(U62),"",U62-U61)</f>
        <v/>
      </c>
      <c r="V63" s="113" t="str">
        <f aca="false">IF(ISBLANK(V62),"",V62-V61)</f>
        <v/>
      </c>
      <c r="W63" s="113" t="str">
        <f aca="false">IF(ISBLANK(W62),"",W62-W61)</f>
        <v/>
      </c>
      <c r="X63" s="113" t="str">
        <f aca="false">IF(ISBLANK(X62),"",X62-X61)</f>
        <v/>
      </c>
      <c r="Y63" s="113" t="str">
        <f aca="false">IF(ISBLANK(Y62),"",Y62-Y61)</f>
        <v/>
      </c>
      <c r="Z63" s="113" t="str">
        <f aca="false">IF(ISBLANK(Z62),"",Z62-Z61)</f>
        <v/>
      </c>
      <c r="AA63" s="113" t="str">
        <f aca="false">IF(ISBLANK(AA62),"",AA62-AA61)</f>
        <v/>
      </c>
      <c r="AB63" s="113" t="str">
        <f aca="false">IF(ISBLANK(AB62),"",AB62-AB61)</f>
        <v/>
      </c>
      <c r="AC63" s="113" t="str">
        <f aca="false">IF(ISBLANK(AC62),"",AC62-AC61)</f>
        <v/>
      </c>
      <c r="AD63" s="113" t="str">
        <f aca="false">IF(ISBLANK(AD62),"",AD62-AD61)</f>
        <v/>
      </c>
      <c r="AE63" s="113" t="str">
        <f aca="false">IF(ISBLANK(AE62),"",AE62-AE61)</f>
        <v/>
      </c>
      <c r="AF63" s="113" t="str">
        <f aca="false">IF(ISBLANK(AF62),"",AF62-AF61)</f>
        <v/>
      </c>
      <c r="AG63" s="113" t="str">
        <f aca="false">IF(ISBLANK(AG62),"",AG62-AG61)</f>
        <v/>
      </c>
      <c r="AH63" s="113" t="str">
        <f aca="false">IF(ISBLANK(AH62),"",AH62-AH61)</f>
        <v/>
      </c>
      <c r="AI63" s="113" t="str">
        <f aca="false">IF(ISBLANK(AI62),"",AI62-AI61)</f>
        <v/>
      </c>
      <c r="AJ63" s="113" t="str">
        <f aca="false">IF(ISBLANK(AJ62),"",AJ62-AJ61)</f>
        <v/>
      </c>
      <c r="AK63" s="113" t="str">
        <f aca="false">IF(ISBLANK(AK62),"",AK62-AK61)</f>
        <v/>
      </c>
      <c r="AL63" s="113" t="str">
        <f aca="false">IF(ISBLANK(AL62),"",AL62-AL61)</f>
        <v/>
      </c>
      <c r="AM63" s="113" t="str">
        <f aca="false">IF(ISBLANK(AM62),"",AM62-AM61)</f>
        <v/>
      </c>
      <c r="AN63" s="113" t="str">
        <f aca="false">IF(ISBLANK(AN62),"",AN62-AN61)</f>
        <v/>
      </c>
      <c r="AO63" s="113" t="str">
        <f aca="false">IF(ISBLANK(AO62),"",AO62-AO61)</f>
        <v/>
      </c>
      <c r="AP63" s="113" t="str">
        <f aca="false">IF(ISBLANK(AP62),"",AP62-AP61)</f>
        <v/>
      </c>
      <c r="AQ63" s="113" t="str">
        <f aca="false">IF(ISBLANK(AQ62),"",AQ62-AQ61)</f>
        <v/>
      </c>
      <c r="AR63" s="113" t="str">
        <f aca="false">IF(ISBLANK(AR62),"",AR62-AR61)</f>
        <v/>
      </c>
      <c r="AS63" s="113" t="str">
        <f aca="false">IF(ISBLANK(AS62),"",AS62-AS61)</f>
        <v/>
      </c>
      <c r="AT63" s="113" t="str">
        <f aca="false">IF(ISBLANK(AT62),"",AT62-AT61)</f>
        <v/>
      </c>
      <c r="AU63" s="113" t="str">
        <f aca="false">IF(ISBLANK(AU62),"",AU62-AU61)</f>
        <v/>
      </c>
      <c r="AV63" s="113" t="str">
        <f aca="false">IF(ISBLANK(AV62),"",AV62-AV61)</f>
        <v/>
      </c>
      <c r="AW63" s="113" t="str">
        <f aca="false">IF(ISBLANK(AW62),"",AW62-AW61)</f>
        <v/>
      </c>
      <c r="AX63" s="113" t="str">
        <f aca="false">IF(ISBLANK(AX62),"",AX62-AX61)</f>
        <v/>
      </c>
      <c r="AY63" s="113" t="str">
        <f aca="false">IF(ISBLANK(AY62),"",AY62-AY61)</f>
        <v/>
      </c>
      <c r="AZ63" s="113" t="str">
        <f aca="false">IF(ISBLANK(AZ62),"",AZ62-AZ61)</f>
        <v/>
      </c>
      <c r="BA63" s="113" t="str">
        <f aca="false">IF(ISBLANK(BA62),"",BA62-BA61)</f>
        <v/>
      </c>
      <c r="BB63" s="113" t="str">
        <f aca="false">IF(ISBLANK(BB62),"",BB62-BB61)</f>
        <v/>
      </c>
      <c r="BC63" s="113" t="str">
        <f aca="false">IF(ISBLANK(BC62),"",BC62-BC61)</f>
        <v/>
      </c>
      <c r="BD63" s="113" t="str">
        <f aca="false">IF(ISBLANK(BD62),"",BD62-BD61)</f>
        <v/>
      </c>
      <c r="BE63" s="113" t="str">
        <f aca="false">IF(ISBLANK(BE62),"",BE62-BE61)</f>
        <v/>
      </c>
      <c r="BF63" s="113" t="str">
        <f aca="false">IF(ISBLANK(BF62),"",BF62-BF61)</f>
        <v/>
      </c>
      <c r="BG63" s="113" t="str">
        <f aca="false">IF(ISBLANK(BG62),"",BG62-BG61)</f>
        <v/>
      </c>
      <c r="BH63" s="113" t="str">
        <f aca="false">IF(ISBLANK(BH62),"",BH62-BH61)</f>
        <v/>
      </c>
      <c r="BI63" s="113" t="str">
        <f aca="false">IF(ISBLANK(BI62),"",BI62-BI61)</f>
        <v/>
      </c>
      <c r="BJ63" s="113" t="str">
        <f aca="false">IF(ISBLANK(BJ62),"",BJ62-BJ61)</f>
        <v/>
      </c>
      <c r="BK63" s="113" t="str">
        <f aca="false">IF(ISBLANK(BK62),"",BK62-BK61)</f>
        <v/>
      </c>
      <c r="BL63" s="113" t="str">
        <f aca="false">IF(ISBLANK(BL62),"",BL62-BL61)</f>
        <v/>
      </c>
      <c r="BM63" s="113" t="str">
        <f aca="false">IF(ISBLANK(BM62),"",BM62-BM61)</f>
        <v/>
      </c>
      <c r="BN63" s="113" t="str">
        <f aca="false">IF(ISBLANK(BN62),"",BN62-BN61)</f>
        <v/>
      </c>
      <c r="BO63" s="113" t="str">
        <f aca="false">IF(ISBLANK(BO62),"",BO62-BO61)</f>
        <v/>
      </c>
      <c r="BP63" s="113" t="str">
        <f aca="false">IF(ISBLANK(BP62),"",BP62-BP61)</f>
        <v/>
      </c>
      <c r="BQ63" s="113" t="str">
        <f aca="false">IF(ISBLANK(BQ62),"",BQ62-BQ61)</f>
        <v/>
      </c>
      <c r="BR63" s="113" t="str">
        <f aca="false">IF(ISBLANK(BR62),"",BR62-BR61)</f>
        <v/>
      </c>
      <c r="BS63" s="113" t="str">
        <f aca="false">IF(ISBLANK(BS62),"",BS62-BS61)</f>
        <v/>
      </c>
      <c r="BT63" s="113" t="str">
        <f aca="false">IF(ISBLANK(BT62),"",BT62-BT61)</f>
        <v/>
      </c>
      <c r="BU63" s="113" t="str">
        <f aca="false">IF(ISBLANK(BU62),"",BU62-BU61)</f>
        <v/>
      </c>
      <c r="BV63" s="113" t="str">
        <f aca="false">IF(ISBLANK(BV62),"",BV62-BV61)</f>
        <v/>
      </c>
      <c r="BW63" s="113" t="str">
        <f aca="false">IF(ISBLANK(BW62),"",BW62-BW61)</f>
        <v/>
      </c>
      <c r="BX63" s="113" t="str">
        <f aca="false">IF(ISBLANK(BX62),"",BX62-BX61)</f>
        <v/>
      </c>
      <c r="BY63" s="113" t="str">
        <f aca="false">IF(ISBLANK(BY62),"",BY62-BY61)</f>
        <v/>
      </c>
      <c r="BZ63" s="113" t="str">
        <f aca="false">IF(ISBLANK(BZ62),"",BZ62-BZ61)</f>
        <v/>
      </c>
      <c r="CA63" s="113" t="str">
        <f aca="false">IF(ISBLANK(CA62),"",CA62-CA61)</f>
        <v/>
      </c>
      <c r="CB63" s="113" t="str">
        <f aca="false">IF(ISBLANK(CB62),"",CB62-CB61)</f>
        <v/>
      </c>
      <c r="CC63" s="113" t="str">
        <f aca="false">IF(ISBLANK(CC62),"",CC62-CC61)</f>
        <v/>
      </c>
      <c r="CD63" s="113" t="str">
        <f aca="false">IF(ISBLANK(CD62),"",CD62-CD61)</f>
        <v/>
      </c>
      <c r="CE63" s="113" t="str">
        <f aca="false">IF(ISBLANK(CE62),"",CE62-CE61)</f>
        <v/>
      </c>
      <c r="CF63" s="113" t="str">
        <f aca="false">IF(ISBLANK(CF62),"",CF62-CF61)</f>
        <v/>
      </c>
      <c r="CG63" s="113" t="str">
        <f aca="false">IF(ISBLANK(CG62),"",CG62-CG61)</f>
        <v/>
      </c>
      <c r="CH63" s="113" t="str">
        <f aca="false">IF(ISBLANK(CH62),"",CH62-CH61)</f>
        <v/>
      </c>
    </row>
    <row r="64" customFormat="false" ht="15" hidden="false" customHeight="true" outlineLevel="0" collapsed="false">
      <c r="A64" s="103" t="s">
        <v>384</v>
      </c>
      <c r="B64" s="104" t="s">
        <v>385</v>
      </c>
      <c r="C64" s="21" t="n">
        <f aca="false">$C$27</f>
        <v>0</v>
      </c>
      <c r="D64" s="101" t="n">
        <f aca="false">C64-IF(D61&gt;=0,0,MAX(0,-D61-C65))</f>
        <v>0</v>
      </c>
      <c r="E64" s="101" t="n">
        <f aca="false">D64-IF(E61&gt;=0,0,MAX(0,-E61-D65))</f>
        <v>0</v>
      </c>
      <c r="F64" s="101" t="n">
        <f aca="false">E64-IF(F61&gt;=0,0,MAX(0,-F61-E65))</f>
        <v>0</v>
      </c>
      <c r="G64" s="101" t="n">
        <f aca="false">F64-IF(G61&gt;=0,0,MAX(0,-G61-F65))</f>
        <v>0</v>
      </c>
      <c r="H64" s="101" t="n">
        <f aca="false">G64-IF(H61&gt;=0,0,MAX(0,-H61-G65))</f>
        <v>0</v>
      </c>
      <c r="I64" s="101" t="n">
        <f aca="false">H64-IF(I61&gt;=0,0,MAX(0,-I61-H65))</f>
        <v>0</v>
      </c>
      <c r="J64" s="101" t="n">
        <f aca="false">I64-IF(J61&gt;=0,0,MAX(0,-J61-I65))</f>
        <v>0</v>
      </c>
      <c r="K64" s="101" t="n">
        <f aca="false">J64-IF(K61&gt;=0,0,MAX(0,-K61-J65))</f>
        <v>0</v>
      </c>
      <c r="L64" s="101" t="n">
        <f aca="false">K64-IF(L61&gt;=0,0,MAX(0,-L61-K65))</f>
        <v>0</v>
      </c>
      <c r="M64" s="101" t="n">
        <f aca="false">L64-IF(M61&gt;=0,0,MAX(0,-M61-L65))</f>
        <v>0</v>
      </c>
      <c r="N64" s="101" t="n">
        <f aca="false">M64-IF(N61&gt;=0,0,MAX(0,-N61-M65))</f>
        <v>0</v>
      </c>
      <c r="O64" s="101" t="n">
        <f aca="false">N64-IF(O61&gt;=0,0,MAX(0,-O61-N65))</f>
        <v>0</v>
      </c>
      <c r="P64" s="101" t="n">
        <f aca="false">O64-IF(P61&gt;=0,0,MAX(0,-P61-O65))</f>
        <v>0</v>
      </c>
      <c r="Q64" s="101" t="n">
        <f aca="false">P64-IF(Q61&gt;=0,0,MAX(0,-Q61-P65))</f>
        <v>0</v>
      </c>
      <c r="R64" s="101" t="n">
        <f aca="false">Q64-IF(R61&gt;=0,0,MAX(0,-R61-Q65))</f>
        <v>0</v>
      </c>
      <c r="S64" s="101" t="n">
        <f aca="false">R64-IF(S61&gt;=0,0,MAX(0,-S61-R65))</f>
        <v>0</v>
      </c>
      <c r="T64" s="101" t="n">
        <f aca="false">S64-IF(T61&gt;=0,0,MAX(0,-T61-S65))</f>
        <v>0</v>
      </c>
      <c r="U64" s="101" t="n">
        <f aca="false">T64-IF(U61&gt;=0,0,MAX(0,-U61-T65))</f>
        <v>0</v>
      </c>
      <c r="V64" s="101" t="n">
        <f aca="false">U64-IF(V61&gt;=0,0,MAX(0,-V61-U65))</f>
        <v>0</v>
      </c>
      <c r="W64" s="101" t="n">
        <f aca="false">V64-IF(W61&gt;=0,0,MAX(0,-W61-V65))</f>
        <v>0</v>
      </c>
      <c r="X64" s="101" t="n">
        <f aca="false">W64-IF(X61&gt;=0,0,MAX(0,-X61-W65))</f>
        <v>0</v>
      </c>
      <c r="Y64" s="101" t="n">
        <f aca="false">X64-IF(Y61&gt;=0,0,MAX(0,-Y61-X65))</f>
        <v>0</v>
      </c>
      <c r="Z64" s="101" t="n">
        <f aca="false">Y64-IF(Z61&gt;=0,0,MAX(0,-Z61-Y65))</f>
        <v>0</v>
      </c>
      <c r="AA64" s="101" t="n">
        <f aca="false">Z64-IF(AA61&gt;=0,0,MAX(0,-AA61-Z65))</f>
        <v>0</v>
      </c>
      <c r="AB64" s="101" t="n">
        <f aca="false">AA64-IF(AB61&gt;=0,0,MAX(0,-AB61-AA65))</f>
        <v>0</v>
      </c>
      <c r="AC64" s="101" t="n">
        <f aca="false">AB64-IF(AC61&gt;=0,0,MAX(0,-AC61-AB65))</f>
        <v>0</v>
      </c>
      <c r="AD64" s="101" t="n">
        <f aca="false">AC64-IF(AD61&gt;=0,0,MAX(0,-AD61-AC65))</f>
        <v>0</v>
      </c>
      <c r="AE64" s="101" t="n">
        <f aca="false">AD64-IF(AE61&gt;=0,0,MAX(0,-AE61-AD65))</f>
        <v>0</v>
      </c>
      <c r="AF64" s="101" t="n">
        <f aca="false">AE64-IF(AF61&gt;=0,0,MAX(0,-AF61-AE65))</f>
        <v>0</v>
      </c>
      <c r="AG64" s="101" t="n">
        <f aca="false">AF64-IF(AG61&gt;=0,0,MAX(0,-AG61-AF65))</f>
        <v>0</v>
      </c>
      <c r="AH64" s="101" t="n">
        <f aca="false">AG64-IF(AH61&gt;=0,0,MAX(0,-AH61-AG65))</f>
        <v>0</v>
      </c>
      <c r="AI64" s="101" t="n">
        <f aca="false">AH64-IF(AI61&gt;=0,0,MAX(0,-AI61-AH65))</f>
        <v>0</v>
      </c>
      <c r="AJ64" s="101" t="n">
        <f aca="false">AI64-IF(AJ61&gt;=0,0,MAX(0,-AJ61-AI65))</f>
        <v>0</v>
      </c>
      <c r="AK64" s="101" t="n">
        <f aca="false">AJ64-IF(AK61&gt;=0,0,MAX(0,-AK61-AJ65))</f>
        <v>0</v>
      </c>
      <c r="AL64" s="101" t="n">
        <f aca="false">AK64-IF(AL61&gt;=0,0,MAX(0,-AL61-AK65))</f>
        <v>0</v>
      </c>
      <c r="AM64" s="101" t="n">
        <f aca="false">AL64-IF(AM61&gt;=0,0,MAX(0,-AM61-AL65))</f>
        <v>0</v>
      </c>
      <c r="AN64" s="101" t="n">
        <f aca="false">AM64-IF(AN61&gt;=0,0,MAX(0,-AN61-AM65))</f>
        <v>0</v>
      </c>
      <c r="AO64" s="101" t="n">
        <f aca="false">AN64-IF(AO61&gt;=0,0,MAX(0,-AO61-AN65))</f>
        <v>0</v>
      </c>
      <c r="AP64" s="101" t="n">
        <f aca="false">AO64-IF(AP61&gt;=0,0,MAX(0,-AP61-AO65))</f>
        <v>0</v>
      </c>
      <c r="AQ64" s="101" t="n">
        <f aca="false">AP64-IF(AQ61&gt;=0,0,MAX(0,-AQ61-AP65))</f>
        <v>0</v>
      </c>
      <c r="AR64" s="101" t="n">
        <f aca="false">AQ64-IF(AR61&gt;=0,0,MAX(0,-AR61-AQ65))</f>
        <v>0</v>
      </c>
      <c r="AS64" s="101" t="n">
        <f aca="false">AR64-IF(AS61&gt;=0,0,MAX(0,-AS61-AR65))</f>
        <v>0</v>
      </c>
      <c r="AT64" s="101" t="n">
        <f aca="false">AS64-IF(AT61&gt;=0,0,MAX(0,-AT61-AS65))</f>
        <v>0</v>
      </c>
      <c r="AU64" s="101" t="n">
        <f aca="false">AT64-IF(AU61&gt;=0,0,MAX(0,-AU61-AT65))</f>
        <v>0</v>
      </c>
      <c r="AV64" s="101" t="n">
        <f aca="false">AU64-IF(AV61&gt;=0,0,MAX(0,-AV61-AU65))</f>
        <v>0</v>
      </c>
      <c r="AW64" s="101" t="n">
        <f aca="false">AV64-IF(AW61&gt;=0,0,MAX(0,-AW61-AV65))</f>
        <v>0</v>
      </c>
      <c r="AX64" s="101" t="n">
        <f aca="false">AW64-IF(AX61&gt;=0,0,MAX(0,-AX61-AW65))</f>
        <v>0</v>
      </c>
      <c r="AY64" s="101" t="n">
        <f aca="false">AX64-IF(AY61&gt;=0,0,MAX(0,-AY61-AX65))</f>
        <v>0</v>
      </c>
      <c r="AZ64" s="101" t="n">
        <f aca="false">AY64-IF(AZ61&gt;=0,0,MAX(0,-AZ61-AY65))</f>
        <v>0</v>
      </c>
      <c r="BA64" s="101" t="n">
        <f aca="false">AZ64-IF(BA61&gt;=0,0,MAX(0,-BA61-AZ65))</f>
        <v>0</v>
      </c>
      <c r="BB64" s="101" t="n">
        <f aca="false">BA64-IF(BB61&gt;=0,0,MAX(0,-BB61-BA65))</f>
        <v>0</v>
      </c>
      <c r="BC64" s="101" t="n">
        <f aca="false">BB64-IF(BC61&gt;=0,0,MAX(0,-BC61-BB65))</f>
        <v>0</v>
      </c>
      <c r="BD64" s="101" t="n">
        <f aca="false">BC64-IF(BD61&gt;=0,0,MAX(0,-BD61-BC65))</f>
        <v>0</v>
      </c>
      <c r="BE64" s="101" t="n">
        <f aca="false">BD64-IF(BE61&gt;=0,0,MAX(0,-BE61-BD65))</f>
        <v>0</v>
      </c>
      <c r="BF64" s="101" t="n">
        <f aca="false">BE64-IF(BF61&gt;=0,0,MAX(0,-BF61-BE65))</f>
        <v>0</v>
      </c>
      <c r="BG64" s="101" t="n">
        <f aca="false">BF64-IF(BG61&gt;=0,0,MAX(0,-BG61-BF65))</f>
        <v>0</v>
      </c>
      <c r="BH64" s="101" t="n">
        <f aca="false">BG64-IF(BH61&gt;=0,0,MAX(0,-BH61-BG65))</f>
        <v>0</v>
      </c>
      <c r="BI64" s="101" t="n">
        <f aca="false">BH64-IF(BI61&gt;=0,0,MAX(0,-BI61-BH65))</f>
        <v>0</v>
      </c>
      <c r="BJ64" s="101" t="n">
        <f aca="false">BI64-IF(BJ61&gt;=0,0,MAX(0,-BJ61-BI65))</f>
        <v>0</v>
      </c>
      <c r="BK64" s="101" t="n">
        <f aca="false">BJ64-IF(BK61&gt;=0,0,MAX(0,-BK61-BJ65))</f>
        <v>0</v>
      </c>
      <c r="BL64" s="101" t="n">
        <f aca="false">BK64-IF(BL61&gt;=0,0,MAX(0,-BL61-BK65))</f>
        <v>0</v>
      </c>
      <c r="BM64" s="101" t="n">
        <f aca="false">BL64-IF(BM61&gt;=0,0,MAX(0,-BM61-BL65))</f>
        <v>0</v>
      </c>
      <c r="BN64" s="101" t="n">
        <f aca="false">BM64-IF(BN61&gt;=0,0,MAX(0,-BN61-BM65))</f>
        <v>0</v>
      </c>
      <c r="BO64" s="101" t="n">
        <f aca="false">BN64-IF(BO61&gt;=0,0,MAX(0,-BO61-BN65))</f>
        <v>0</v>
      </c>
      <c r="BP64" s="101" t="n">
        <f aca="false">BO64-IF(BP61&gt;=0,0,MAX(0,-BP61-BO65))</f>
        <v>0</v>
      </c>
      <c r="BQ64" s="101" t="n">
        <f aca="false">BP64-IF(BQ61&gt;=0,0,MAX(0,-BQ61-BP65))</f>
        <v>0</v>
      </c>
      <c r="BR64" s="101" t="n">
        <f aca="false">BQ64-IF(BR61&gt;=0,0,MAX(0,-BR61-BQ65))</f>
        <v>0</v>
      </c>
      <c r="BS64" s="101" t="n">
        <f aca="false">BR64-IF(BS61&gt;=0,0,MAX(0,-BS61-BR65))</f>
        <v>0</v>
      </c>
      <c r="BT64" s="101" t="n">
        <f aca="false">BS64-IF(BT61&gt;=0,0,MAX(0,-BT61-BS65))</f>
        <v>0</v>
      </c>
      <c r="BU64" s="101" t="n">
        <f aca="false">BT64-IF(BU61&gt;=0,0,MAX(0,-BU61-BT65))</f>
        <v>0</v>
      </c>
      <c r="BV64" s="101" t="n">
        <f aca="false">BU64-IF(BV61&gt;=0,0,MAX(0,-BV61-BU65))</f>
        <v>0</v>
      </c>
      <c r="BW64" s="101" t="n">
        <f aca="false">BV64-IF(BW61&gt;=0,0,MAX(0,-BW61-BV65))</f>
        <v>0</v>
      </c>
      <c r="BX64" s="101" t="n">
        <f aca="false">BW64-IF(BX61&gt;=0,0,MAX(0,-BX61-BW65))</f>
        <v>0</v>
      </c>
      <c r="BY64" s="101" t="n">
        <f aca="false">BX64-IF(BY61&gt;=0,0,MAX(0,-BY61-BX65))</f>
        <v>0</v>
      </c>
      <c r="BZ64" s="101" t="n">
        <f aca="false">BY64-IF(BZ61&gt;=0,0,MAX(0,-BZ61-BY65))</f>
        <v>0</v>
      </c>
      <c r="CA64" s="101" t="n">
        <f aca="false">BZ64-IF(CA61&gt;=0,0,MAX(0,-CA61-BZ65))</f>
        <v>0</v>
      </c>
      <c r="CB64" s="101" t="n">
        <f aca="false">CA64-IF(CB61&gt;=0,0,MAX(0,-CB61-CA65))</f>
        <v>0</v>
      </c>
      <c r="CC64" s="101" t="n">
        <f aca="false">CB64-IF(CC61&gt;=0,0,MAX(0,-CC61-CB65))</f>
        <v>0</v>
      </c>
      <c r="CD64" s="101" t="n">
        <f aca="false">CC64-IF(CD61&gt;=0,0,MAX(0,-CD61-CC65))</f>
        <v>0</v>
      </c>
      <c r="CE64" s="101" t="n">
        <f aca="false">CD64-IF(CE61&gt;=0,0,MAX(0,-CE61-CD65))</f>
        <v>0</v>
      </c>
      <c r="CF64" s="101" t="n">
        <f aca="false">CE64-IF(CF61&gt;=0,0,MAX(0,-CF61-CE65))</f>
        <v>0</v>
      </c>
      <c r="CG64" s="101" t="n">
        <f aca="false">CF64-IF(CG61&gt;=0,0,MAX(0,-CG61-CF65))</f>
        <v>0</v>
      </c>
      <c r="CH64" s="101" t="n">
        <f aca="false">CG64-IF(CH61&gt;=0,0,MAX(0,-CH61-CG65))</f>
        <v>0</v>
      </c>
    </row>
    <row r="65" customFormat="false" ht="15" hidden="false" customHeight="true" outlineLevel="0" collapsed="false">
      <c r="A65" s="105"/>
      <c r="B65" s="104" t="s">
        <v>386</v>
      </c>
      <c r="C65" s="21" t="n">
        <f aca="false">$C$28</f>
        <v>0</v>
      </c>
      <c r="D65" s="101" t="n">
        <f aca="false">MAX(0,C65+IF(D61&gt;=0,D61,-MIN(C65,-D61))+MAX(0,C65+IF(D61&gt;=0,D61,-MIN(C65,-D61)))*$C$29)</f>
        <v>0</v>
      </c>
      <c r="E65" s="101" t="n">
        <f aca="false">MAX(0,D65+IF(E61&gt;=0,E61,-MIN(D65,-E61))+MAX(0,D65+IF(E61&gt;=0,E61,-MIN(D65,-E61)))*$C$29)</f>
        <v>0</v>
      </c>
      <c r="F65" s="101" t="n">
        <f aca="false">MAX(0,E65+IF(F61&gt;=0,F61,-MIN(E65,-F61))+MAX(0,E65+IF(F61&gt;=0,F61,-MIN(E65,-F61)))*$C$29)</f>
        <v>0</v>
      </c>
      <c r="G65" s="101" t="n">
        <f aca="false">MAX(0,F65+IF(G61&gt;=0,G61,-MIN(F65,-G61))+MAX(0,F65+IF(G61&gt;=0,G61,-MIN(F65,-G61)))*$C$29)</f>
        <v>0</v>
      </c>
      <c r="H65" s="101" t="n">
        <f aca="false">MAX(0,G65+IF(H61&gt;=0,H61,-MIN(G65,-H61))+MAX(0,G65+IF(H61&gt;=0,H61,-MIN(G65,-H61)))*$C$29)</f>
        <v>0</v>
      </c>
      <c r="I65" s="101" t="n">
        <f aca="false">MAX(0,H65+IF(I61&gt;=0,I61,-MIN(H65,-I61))+MAX(0,H65+IF(I61&gt;=0,I61,-MIN(H65,-I61)))*$C$29)</f>
        <v>0</v>
      </c>
      <c r="J65" s="101" t="n">
        <f aca="false">MAX(0,I65+IF(J61&gt;=0,J61,-MIN(I65,-J61))+MAX(0,I65+IF(J61&gt;=0,J61,-MIN(I65,-J61)))*$C$29)</f>
        <v>0</v>
      </c>
      <c r="K65" s="101" t="n">
        <f aca="false">MAX(0,J65+IF(K61&gt;=0,K61,-MIN(J65,-K61))+MAX(0,J65+IF(K61&gt;=0,K61,-MIN(J65,-K61)))*$C$29)</f>
        <v>0</v>
      </c>
      <c r="L65" s="101" t="n">
        <f aca="false">MAX(0,K65+IF(L61&gt;=0,L61,-MIN(K65,-L61))+MAX(0,K65+IF(L61&gt;=0,L61,-MIN(K65,-L61)))*$C$29)</f>
        <v>0</v>
      </c>
      <c r="M65" s="101" t="n">
        <f aca="false">MAX(0,L65+IF(M61&gt;=0,M61,-MIN(L65,-M61))+MAX(0,L65+IF(M61&gt;=0,M61,-MIN(L65,-M61)))*$C$29)</f>
        <v>0</v>
      </c>
      <c r="N65" s="101" t="n">
        <f aca="false">MAX(0,M65+IF(N61&gt;=0,N61,-MIN(M65,-N61))+MAX(0,M65+IF(N61&gt;=0,N61,-MIN(M65,-N61)))*$C$29)</f>
        <v>0</v>
      </c>
      <c r="O65" s="101" t="n">
        <f aca="false">MAX(0,N65+IF(O61&gt;=0,O61,-MIN(N65,-O61))+MAX(0,N65+IF(O61&gt;=0,O61,-MIN(N65,-O61)))*$C$29)</f>
        <v>0</v>
      </c>
      <c r="P65" s="101" t="n">
        <f aca="false">MAX(0,O65+IF(P61&gt;=0,P61,-MIN(O65,-P61))+MAX(0,O65+IF(P61&gt;=0,P61,-MIN(O65,-P61)))*$C$29)</f>
        <v>0</v>
      </c>
      <c r="Q65" s="101" t="n">
        <f aca="false">MAX(0,P65+IF(Q61&gt;=0,Q61,-MIN(P65,-Q61))+MAX(0,P65+IF(Q61&gt;=0,Q61,-MIN(P65,-Q61)))*$C$29)</f>
        <v>0</v>
      </c>
      <c r="R65" s="101" t="n">
        <f aca="false">MAX(0,Q65+IF(R61&gt;=0,R61,-MIN(Q65,-R61))+MAX(0,Q65+IF(R61&gt;=0,R61,-MIN(Q65,-R61)))*$C$29)</f>
        <v>0</v>
      </c>
      <c r="S65" s="101" t="n">
        <f aca="false">MAX(0,R65+IF(S61&gt;=0,S61,-MIN(R65,-S61))+MAX(0,R65+IF(S61&gt;=0,S61,-MIN(R65,-S61)))*$C$29)</f>
        <v>0</v>
      </c>
      <c r="T65" s="101" t="n">
        <f aca="false">MAX(0,S65+IF(T61&gt;=0,T61,-MIN(S65,-T61))+MAX(0,S65+IF(T61&gt;=0,T61,-MIN(S65,-T61)))*$C$29)</f>
        <v>0</v>
      </c>
      <c r="U65" s="101" t="n">
        <f aca="false">MAX(0,T65+IF(U61&gt;=0,U61,-MIN(T65,-U61))+MAX(0,T65+IF(U61&gt;=0,U61,-MIN(T65,-U61)))*$C$29)</f>
        <v>0</v>
      </c>
      <c r="V65" s="101" t="n">
        <f aca="false">MAX(0,U65+IF(V61&gt;=0,V61,-MIN(U65,-V61))+MAX(0,U65+IF(V61&gt;=0,V61,-MIN(U65,-V61)))*$C$29)</f>
        <v>0</v>
      </c>
      <c r="W65" s="101" t="n">
        <f aca="false">MAX(0,V65+IF(W61&gt;=0,W61,-MIN(V65,-W61))+MAX(0,V65+IF(W61&gt;=0,W61,-MIN(V65,-W61)))*$C$29)</f>
        <v>0</v>
      </c>
      <c r="X65" s="101" t="n">
        <f aca="false">MAX(0,W65+IF(X61&gt;=0,X61,-MIN(W65,-X61))+MAX(0,W65+IF(X61&gt;=0,X61,-MIN(W65,-X61)))*$C$29)</f>
        <v>0</v>
      </c>
      <c r="Y65" s="101" t="n">
        <f aca="false">MAX(0,X65+IF(Y61&gt;=0,Y61,-MIN(X65,-Y61))+MAX(0,X65+IF(Y61&gt;=0,Y61,-MIN(X65,-Y61)))*$C$29)</f>
        <v>0</v>
      </c>
      <c r="Z65" s="101" t="n">
        <f aca="false">MAX(0,Y65+IF(Z61&gt;=0,Z61,-MIN(Y65,-Z61))+MAX(0,Y65+IF(Z61&gt;=0,Z61,-MIN(Y65,-Z61)))*$C$29)</f>
        <v>0</v>
      </c>
      <c r="AA65" s="101" t="n">
        <f aca="false">MAX(0,Z65+IF(AA61&gt;=0,AA61,-MIN(Z65,-AA61))+MAX(0,Z65+IF(AA61&gt;=0,AA61,-MIN(Z65,-AA61)))*$C$29)</f>
        <v>0</v>
      </c>
      <c r="AB65" s="101" t="n">
        <f aca="false">MAX(0,AA65+IF(AB61&gt;=0,AB61,-MIN(AA65,-AB61))+MAX(0,AA65+IF(AB61&gt;=0,AB61,-MIN(AA65,-AB61)))*$C$29)</f>
        <v>0</v>
      </c>
      <c r="AC65" s="101" t="n">
        <f aca="false">MAX(0,AB65+IF(AC61&gt;=0,AC61,-MIN(AB65,-AC61))+MAX(0,AB65+IF(AC61&gt;=0,AC61,-MIN(AB65,-AC61)))*$C$29)</f>
        <v>0</v>
      </c>
      <c r="AD65" s="101" t="n">
        <f aca="false">MAX(0,AC65+IF(AD61&gt;=0,AD61,-MIN(AC65,-AD61))+MAX(0,AC65+IF(AD61&gt;=0,AD61,-MIN(AC65,-AD61)))*$C$29)</f>
        <v>0</v>
      </c>
      <c r="AE65" s="101" t="n">
        <f aca="false">MAX(0,AD65+IF(AE61&gt;=0,AE61,-MIN(AD65,-AE61))+MAX(0,AD65+IF(AE61&gt;=0,AE61,-MIN(AD65,-AE61)))*$C$29)</f>
        <v>0</v>
      </c>
      <c r="AF65" s="101" t="n">
        <f aca="false">MAX(0,AE65+IF(AF61&gt;=0,AF61,-MIN(AE65,-AF61))+MAX(0,AE65+IF(AF61&gt;=0,AF61,-MIN(AE65,-AF61)))*$C$29)</f>
        <v>0</v>
      </c>
      <c r="AG65" s="101" t="n">
        <f aca="false">MAX(0,AF65+IF(AG61&gt;=0,AG61,-MIN(AF65,-AG61))+MAX(0,AF65+IF(AG61&gt;=0,AG61,-MIN(AF65,-AG61)))*$C$29)</f>
        <v>0</v>
      </c>
      <c r="AH65" s="101" t="n">
        <f aca="false">MAX(0,AG65+IF(AH61&gt;=0,AH61,-MIN(AG65,-AH61))+MAX(0,AG65+IF(AH61&gt;=0,AH61,-MIN(AG65,-AH61)))*$C$29)</f>
        <v>0</v>
      </c>
      <c r="AI65" s="101" t="n">
        <f aca="false">MAX(0,AH65+IF(AI61&gt;=0,AI61,-MIN(AH65,-AI61))+MAX(0,AH65+IF(AI61&gt;=0,AI61,-MIN(AH65,-AI61)))*$C$29)</f>
        <v>0</v>
      </c>
      <c r="AJ65" s="101" t="n">
        <f aca="false">MAX(0,AI65+IF(AJ61&gt;=0,AJ61,-MIN(AI65,-AJ61))+MAX(0,AI65+IF(AJ61&gt;=0,AJ61,-MIN(AI65,-AJ61)))*$C$29)</f>
        <v>0</v>
      </c>
      <c r="AK65" s="101" t="n">
        <f aca="false">MAX(0,AJ65+IF(AK61&gt;=0,AK61,-MIN(AJ65,-AK61))+MAX(0,AJ65+IF(AK61&gt;=0,AK61,-MIN(AJ65,-AK61)))*$C$29)</f>
        <v>0</v>
      </c>
      <c r="AL65" s="101" t="n">
        <f aca="false">MAX(0,AK65+IF(AL61&gt;=0,AL61,-MIN(AK65,-AL61))+MAX(0,AK65+IF(AL61&gt;=0,AL61,-MIN(AK65,-AL61)))*$C$29)</f>
        <v>0</v>
      </c>
      <c r="AM65" s="101" t="n">
        <f aca="false">MAX(0,AL65+IF(AM61&gt;=0,AM61,-MIN(AL65,-AM61))+MAX(0,AL65+IF(AM61&gt;=0,AM61,-MIN(AL65,-AM61)))*$C$29)</f>
        <v>0</v>
      </c>
      <c r="AN65" s="101" t="n">
        <f aca="false">MAX(0,AM65+IF(AN61&gt;=0,AN61,-MIN(AM65,-AN61))+MAX(0,AM65+IF(AN61&gt;=0,AN61,-MIN(AM65,-AN61)))*$C$29)</f>
        <v>0</v>
      </c>
      <c r="AO65" s="101" t="n">
        <f aca="false">MAX(0,AN65+IF(AO61&gt;=0,AO61,-MIN(AN65,-AO61))+MAX(0,AN65+IF(AO61&gt;=0,AO61,-MIN(AN65,-AO61)))*$C$29)</f>
        <v>0</v>
      </c>
      <c r="AP65" s="101" t="n">
        <f aca="false">MAX(0,AO65+IF(AP61&gt;=0,AP61,-MIN(AO65,-AP61))+MAX(0,AO65+IF(AP61&gt;=0,AP61,-MIN(AO65,-AP61)))*$C$29)</f>
        <v>0</v>
      </c>
      <c r="AQ65" s="101" t="n">
        <f aca="false">MAX(0,AP65+IF(AQ61&gt;=0,AQ61,-MIN(AP65,-AQ61))+MAX(0,AP65+IF(AQ61&gt;=0,AQ61,-MIN(AP65,-AQ61)))*$C$29)</f>
        <v>0</v>
      </c>
      <c r="AR65" s="101" t="n">
        <f aca="false">MAX(0,AQ65+IF(AR61&gt;=0,AR61,-MIN(AQ65,-AR61))+MAX(0,AQ65+IF(AR61&gt;=0,AR61,-MIN(AQ65,-AR61)))*$C$29)</f>
        <v>0</v>
      </c>
      <c r="AS65" s="101" t="n">
        <f aca="false">MAX(0,AR65+IF(AS61&gt;=0,AS61,-MIN(AR65,-AS61))+MAX(0,AR65+IF(AS61&gt;=0,AS61,-MIN(AR65,-AS61)))*$C$29)</f>
        <v>0</v>
      </c>
      <c r="AT65" s="101" t="n">
        <f aca="false">MAX(0,AS65+IF(AT61&gt;=0,AT61,-MIN(AS65,-AT61))+MAX(0,AS65+IF(AT61&gt;=0,AT61,-MIN(AS65,-AT61)))*$C$29)</f>
        <v>0</v>
      </c>
      <c r="AU65" s="101" t="n">
        <f aca="false">MAX(0,AT65+IF(AU61&gt;=0,AU61,-MIN(AT65,-AU61))+MAX(0,AT65+IF(AU61&gt;=0,AU61,-MIN(AT65,-AU61)))*$C$29)</f>
        <v>0</v>
      </c>
      <c r="AV65" s="101" t="n">
        <f aca="false">MAX(0,AU65+IF(AV61&gt;=0,AV61,-MIN(AU65,-AV61))+MAX(0,AU65+IF(AV61&gt;=0,AV61,-MIN(AU65,-AV61)))*$C$29)</f>
        <v>0</v>
      </c>
      <c r="AW65" s="101" t="n">
        <f aca="false">MAX(0,AV65+IF(AW61&gt;=0,AW61,-MIN(AV65,-AW61))+MAX(0,AV65+IF(AW61&gt;=0,AW61,-MIN(AV65,-AW61)))*$C$29)</f>
        <v>0</v>
      </c>
      <c r="AX65" s="101" t="n">
        <f aca="false">MAX(0,AW65+IF(AX61&gt;=0,AX61,-MIN(AW65,-AX61))+MAX(0,AW65+IF(AX61&gt;=0,AX61,-MIN(AW65,-AX61)))*$C$29)</f>
        <v>0</v>
      </c>
      <c r="AY65" s="101" t="n">
        <f aca="false">MAX(0,AX65+IF(AY61&gt;=0,AY61,-MIN(AX65,-AY61))+MAX(0,AX65+IF(AY61&gt;=0,AY61,-MIN(AX65,-AY61)))*$C$29)</f>
        <v>0</v>
      </c>
      <c r="AZ65" s="101" t="n">
        <f aca="false">MAX(0,AY65+IF(AZ61&gt;=0,AZ61,-MIN(AY65,-AZ61))+MAX(0,AY65+IF(AZ61&gt;=0,AZ61,-MIN(AY65,-AZ61)))*$C$29)</f>
        <v>0</v>
      </c>
      <c r="BA65" s="101" t="n">
        <f aca="false">MAX(0,AZ65+IF(BA61&gt;=0,BA61,-MIN(AZ65,-BA61))+MAX(0,AZ65+IF(BA61&gt;=0,BA61,-MIN(AZ65,-BA61)))*$C$29)</f>
        <v>0</v>
      </c>
      <c r="BB65" s="101" t="n">
        <f aca="false">MAX(0,BA65+IF(BB61&gt;=0,BB61,-MIN(BA65,-BB61))+MAX(0,BA65+IF(BB61&gt;=0,BB61,-MIN(BA65,-BB61)))*$C$29)</f>
        <v>0</v>
      </c>
      <c r="BC65" s="101" t="n">
        <f aca="false">MAX(0,BB65+IF(BC61&gt;=0,BC61,-MIN(BB65,-BC61))+MAX(0,BB65+IF(BC61&gt;=0,BC61,-MIN(BB65,-BC61)))*$C$29)</f>
        <v>0</v>
      </c>
      <c r="BD65" s="101" t="n">
        <f aca="false">MAX(0,BC65+IF(BD61&gt;=0,BD61,-MIN(BC65,-BD61))+MAX(0,BC65+IF(BD61&gt;=0,BD61,-MIN(BC65,-BD61)))*$C$29)</f>
        <v>0</v>
      </c>
      <c r="BE65" s="101" t="n">
        <f aca="false">MAX(0,BD65+IF(BE61&gt;=0,BE61,-MIN(BD65,-BE61))+MAX(0,BD65+IF(BE61&gt;=0,BE61,-MIN(BD65,-BE61)))*$C$29)</f>
        <v>0</v>
      </c>
      <c r="BF65" s="101" t="n">
        <f aca="false">MAX(0,BE65+IF(BF61&gt;=0,BF61,-MIN(BE65,-BF61))+MAX(0,BE65+IF(BF61&gt;=0,BF61,-MIN(BE65,-BF61)))*$C$29)</f>
        <v>0</v>
      </c>
      <c r="BG65" s="101" t="n">
        <f aca="false">MAX(0,BF65+IF(BG61&gt;=0,BG61,-MIN(BF65,-BG61))+MAX(0,BF65+IF(BG61&gt;=0,BG61,-MIN(BF65,-BG61)))*$C$29)</f>
        <v>0</v>
      </c>
      <c r="BH65" s="101" t="n">
        <f aca="false">MAX(0,BG65+IF(BH61&gt;=0,BH61,-MIN(BG65,-BH61))+MAX(0,BG65+IF(BH61&gt;=0,BH61,-MIN(BG65,-BH61)))*$C$29)</f>
        <v>0</v>
      </c>
      <c r="BI65" s="101" t="n">
        <f aca="false">MAX(0,BH65+IF(BI61&gt;=0,BI61,-MIN(BH65,-BI61))+MAX(0,BH65+IF(BI61&gt;=0,BI61,-MIN(BH65,-BI61)))*$C$29)</f>
        <v>0</v>
      </c>
      <c r="BJ65" s="101" t="n">
        <f aca="false">MAX(0,BI65+IF(BJ61&gt;=0,BJ61,-MIN(BI65,-BJ61))+MAX(0,BI65+IF(BJ61&gt;=0,BJ61,-MIN(BI65,-BJ61)))*$C$29)</f>
        <v>0</v>
      </c>
      <c r="BK65" s="101" t="n">
        <f aca="false">MAX(0,BJ65+IF(BK61&gt;=0,BK61,-MIN(BJ65,-BK61))+MAX(0,BJ65+IF(BK61&gt;=0,BK61,-MIN(BJ65,-BK61)))*$C$29)</f>
        <v>0</v>
      </c>
      <c r="BL65" s="101" t="n">
        <f aca="false">MAX(0,BK65+IF(BL61&gt;=0,BL61,-MIN(BK65,-BL61))+MAX(0,BK65+IF(BL61&gt;=0,BL61,-MIN(BK65,-BL61)))*$C$29)</f>
        <v>0</v>
      </c>
      <c r="BM65" s="101" t="n">
        <f aca="false">MAX(0,BL65+IF(BM61&gt;=0,BM61,-MIN(BL65,-BM61))+MAX(0,BL65+IF(BM61&gt;=0,BM61,-MIN(BL65,-BM61)))*$C$29)</f>
        <v>0</v>
      </c>
      <c r="BN65" s="101" t="n">
        <f aca="false">MAX(0,BM65+IF(BN61&gt;=0,BN61,-MIN(BM65,-BN61))+MAX(0,BM65+IF(BN61&gt;=0,BN61,-MIN(BM65,-BN61)))*$C$29)</f>
        <v>0</v>
      </c>
      <c r="BO65" s="101" t="n">
        <f aca="false">MAX(0,BN65+IF(BO61&gt;=0,BO61,-MIN(BN65,-BO61))+MAX(0,BN65+IF(BO61&gt;=0,BO61,-MIN(BN65,-BO61)))*$C$29)</f>
        <v>0</v>
      </c>
      <c r="BP65" s="101" t="n">
        <f aca="false">MAX(0,BO65+IF(BP61&gt;=0,BP61,-MIN(BO65,-BP61))+MAX(0,BO65+IF(BP61&gt;=0,BP61,-MIN(BO65,-BP61)))*$C$29)</f>
        <v>0</v>
      </c>
      <c r="BQ65" s="101" t="n">
        <f aca="false">MAX(0,BP65+IF(BQ61&gt;=0,BQ61,-MIN(BP65,-BQ61))+MAX(0,BP65+IF(BQ61&gt;=0,BQ61,-MIN(BP65,-BQ61)))*$C$29)</f>
        <v>0</v>
      </c>
      <c r="BR65" s="101" t="n">
        <f aca="false">MAX(0,BQ65+IF(BR61&gt;=0,BR61,-MIN(BQ65,-BR61))+MAX(0,BQ65+IF(BR61&gt;=0,BR61,-MIN(BQ65,-BR61)))*$C$29)</f>
        <v>0</v>
      </c>
      <c r="BS65" s="101" t="n">
        <f aca="false">MAX(0,BR65+IF(BS61&gt;=0,BS61,-MIN(BR65,-BS61))+MAX(0,BR65+IF(BS61&gt;=0,BS61,-MIN(BR65,-BS61)))*$C$29)</f>
        <v>0</v>
      </c>
      <c r="BT65" s="101" t="n">
        <f aca="false">MAX(0,BS65+IF(BT61&gt;=0,BT61,-MIN(BS65,-BT61))+MAX(0,BS65+IF(BT61&gt;=0,BT61,-MIN(BS65,-BT61)))*$C$29)</f>
        <v>0</v>
      </c>
      <c r="BU65" s="101" t="n">
        <f aca="false">MAX(0,BT65+IF(BU61&gt;=0,BU61,-MIN(BT65,-BU61))+MAX(0,BT65+IF(BU61&gt;=0,BU61,-MIN(BT65,-BU61)))*$C$29)</f>
        <v>0</v>
      </c>
      <c r="BV65" s="101" t="n">
        <f aca="false">MAX(0,BU65+IF(BV61&gt;=0,BV61,-MIN(BU65,-BV61))+MAX(0,BU65+IF(BV61&gt;=0,BV61,-MIN(BU65,-BV61)))*$C$29)</f>
        <v>0</v>
      </c>
      <c r="BW65" s="101" t="n">
        <f aca="false">MAX(0,BV65+IF(BW61&gt;=0,BW61,-MIN(BV65,-BW61))+MAX(0,BV65+IF(BW61&gt;=0,BW61,-MIN(BV65,-BW61)))*$C$29)</f>
        <v>0</v>
      </c>
      <c r="BX65" s="101" t="n">
        <f aca="false">MAX(0,BW65+IF(BX61&gt;=0,BX61,-MIN(BW65,-BX61))+MAX(0,BW65+IF(BX61&gt;=0,BX61,-MIN(BW65,-BX61)))*$C$29)</f>
        <v>0</v>
      </c>
      <c r="BY65" s="101" t="n">
        <f aca="false">MAX(0,BX65+IF(BY61&gt;=0,BY61,-MIN(BX65,-BY61))+MAX(0,BX65+IF(BY61&gt;=0,BY61,-MIN(BX65,-BY61)))*$C$29)</f>
        <v>0</v>
      </c>
      <c r="BZ65" s="101" t="n">
        <f aca="false">MAX(0,BY65+IF(BZ61&gt;=0,BZ61,-MIN(BY65,-BZ61))+MAX(0,BY65+IF(BZ61&gt;=0,BZ61,-MIN(BY65,-BZ61)))*$C$29)</f>
        <v>0</v>
      </c>
      <c r="CA65" s="101" t="n">
        <f aca="false">MAX(0,BZ65+IF(CA61&gt;=0,CA61,-MIN(BZ65,-CA61))+MAX(0,BZ65+IF(CA61&gt;=0,CA61,-MIN(BZ65,-CA61)))*$C$29)</f>
        <v>0</v>
      </c>
      <c r="CB65" s="101" t="n">
        <f aca="false">MAX(0,CA65+IF(CB61&gt;=0,CB61,-MIN(CA65,-CB61))+MAX(0,CA65+IF(CB61&gt;=0,CB61,-MIN(CA65,-CB61)))*$C$29)</f>
        <v>0</v>
      </c>
      <c r="CC65" s="101" t="n">
        <f aca="false">MAX(0,CB65+IF(CC61&gt;=0,CC61,-MIN(CB65,-CC61))+MAX(0,CB65+IF(CC61&gt;=0,CC61,-MIN(CB65,-CC61)))*$C$29)</f>
        <v>0</v>
      </c>
      <c r="CD65" s="101" t="n">
        <f aca="false">MAX(0,CC65+IF(CD61&gt;=0,CD61,-MIN(CC65,-CD61))+MAX(0,CC65+IF(CD61&gt;=0,CD61,-MIN(CC65,-CD61)))*$C$29)</f>
        <v>0</v>
      </c>
      <c r="CE65" s="101" t="n">
        <f aca="false">MAX(0,CD65+IF(CE61&gt;=0,CE61,-MIN(CD65,-CE61))+MAX(0,CD65+IF(CE61&gt;=0,CE61,-MIN(CD65,-CE61)))*$C$29)</f>
        <v>0</v>
      </c>
      <c r="CF65" s="101" t="n">
        <f aca="false">MAX(0,CE65+IF(CF61&gt;=0,CF61,-MIN(CE65,-CF61))+MAX(0,CE65+IF(CF61&gt;=0,CF61,-MIN(CE65,-CF61)))*$C$29)</f>
        <v>0</v>
      </c>
      <c r="CG65" s="101" t="n">
        <f aca="false">MAX(0,CF65+IF(CG61&gt;=0,CG61,-MIN(CF65,-CG61))+MAX(0,CF65+IF(CG61&gt;=0,CG61,-MIN(CF65,-CG61)))*$C$29)</f>
        <v>0</v>
      </c>
      <c r="CH65" s="101" t="n">
        <f aca="false">MAX(0,CG65+IF(CH61&gt;=0,CH61,-MIN(CG65,-CH61))+MAX(0,CG65+IF(CH61&gt;=0,CH61,-MIN(CG65,-CH61)))*$C$29)</f>
        <v>0</v>
      </c>
    </row>
    <row r="66" customFormat="false" ht="15" hidden="false" customHeight="true" outlineLevel="0" collapsed="false">
      <c r="A66" s="105"/>
      <c r="B66" s="104" t="s">
        <v>387</v>
      </c>
      <c r="C66" s="114" t="n">
        <f aca="false">C64+C65</f>
        <v>0</v>
      </c>
      <c r="D66" s="107" t="n">
        <f aca="false">D64+D65</f>
        <v>0</v>
      </c>
      <c r="E66" s="107" t="n">
        <f aca="false">E64+E65</f>
        <v>0</v>
      </c>
      <c r="F66" s="107" t="n">
        <f aca="false">F64+F65</f>
        <v>0</v>
      </c>
      <c r="G66" s="107" t="n">
        <f aca="false">G64+G65</f>
        <v>0</v>
      </c>
      <c r="H66" s="107" t="n">
        <f aca="false">H64+H65</f>
        <v>0</v>
      </c>
      <c r="I66" s="107" t="n">
        <f aca="false">I64+I65</f>
        <v>0</v>
      </c>
      <c r="J66" s="107" t="n">
        <f aca="false">J64+J65</f>
        <v>0</v>
      </c>
      <c r="K66" s="107" t="n">
        <f aca="false">K64+K65</f>
        <v>0</v>
      </c>
      <c r="L66" s="107" t="n">
        <f aca="false">L64+L65</f>
        <v>0</v>
      </c>
      <c r="M66" s="107" t="n">
        <f aca="false">M64+M65</f>
        <v>0</v>
      </c>
      <c r="N66" s="107" t="n">
        <f aca="false">N64+N65</f>
        <v>0</v>
      </c>
      <c r="O66" s="107" t="n">
        <f aca="false">O64+O65</f>
        <v>0</v>
      </c>
      <c r="P66" s="107" t="n">
        <f aca="false">P64+P65</f>
        <v>0</v>
      </c>
      <c r="Q66" s="107" t="n">
        <f aca="false">Q64+Q65</f>
        <v>0</v>
      </c>
      <c r="R66" s="107" t="n">
        <f aca="false">R64+R65</f>
        <v>0</v>
      </c>
      <c r="S66" s="107" t="n">
        <f aca="false">S64+S65</f>
        <v>0</v>
      </c>
      <c r="T66" s="107" t="n">
        <f aca="false">T64+T65</f>
        <v>0</v>
      </c>
      <c r="U66" s="107" t="n">
        <f aca="false">U64+U65</f>
        <v>0</v>
      </c>
      <c r="V66" s="107" t="n">
        <f aca="false">V64+V65</f>
        <v>0</v>
      </c>
      <c r="W66" s="107" t="n">
        <f aca="false">W64+W65</f>
        <v>0</v>
      </c>
      <c r="X66" s="107" t="n">
        <f aca="false">X64+X65</f>
        <v>0</v>
      </c>
      <c r="Y66" s="107" t="n">
        <f aca="false">Y64+Y65</f>
        <v>0</v>
      </c>
      <c r="Z66" s="107" t="n">
        <f aca="false">Z64+Z65</f>
        <v>0</v>
      </c>
      <c r="AA66" s="107" t="n">
        <f aca="false">AA64+AA65</f>
        <v>0</v>
      </c>
      <c r="AB66" s="107" t="n">
        <f aca="false">AB64+AB65</f>
        <v>0</v>
      </c>
      <c r="AC66" s="107" t="n">
        <f aca="false">AC64+AC65</f>
        <v>0</v>
      </c>
      <c r="AD66" s="107" t="n">
        <f aca="false">AD64+AD65</f>
        <v>0</v>
      </c>
      <c r="AE66" s="107" t="n">
        <f aca="false">AE64+AE65</f>
        <v>0</v>
      </c>
      <c r="AF66" s="107" t="n">
        <f aca="false">AF64+AF65</f>
        <v>0</v>
      </c>
      <c r="AG66" s="107" t="n">
        <f aca="false">AG64+AG65</f>
        <v>0</v>
      </c>
      <c r="AH66" s="107" t="n">
        <f aca="false">AH64+AH65</f>
        <v>0</v>
      </c>
      <c r="AI66" s="107" t="n">
        <f aca="false">AI64+AI65</f>
        <v>0</v>
      </c>
      <c r="AJ66" s="107" t="n">
        <f aca="false">AJ64+AJ65</f>
        <v>0</v>
      </c>
      <c r="AK66" s="107" t="n">
        <f aca="false">AK64+AK65</f>
        <v>0</v>
      </c>
      <c r="AL66" s="107" t="n">
        <f aca="false">AL64+AL65</f>
        <v>0</v>
      </c>
      <c r="AM66" s="107" t="n">
        <f aca="false">AM64+AM65</f>
        <v>0</v>
      </c>
      <c r="AN66" s="107" t="n">
        <f aca="false">AN64+AN65</f>
        <v>0</v>
      </c>
      <c r="AO66" s="107" t="n">
        <f aca="false">AO64+AO65</f>
        <v>0</v>
      </c>
      <c r="AP66" s="107" t="n">
        <f aca="false">AP64+AP65</f>
        <v>0</v>
      </c>
      <c r="AQ66" s="107" t="n">
        <f aca="false">AQ64+AQ65</f>
        <v>0</v>
      </c>
      <c r="AR66" s="107" t="n">
        <f aca="false">AR64+AR65</f>
        <v>0</v>
      </c>
      <c r="AS66" s="107" t="n">
        <f aca="false">AS64+AS65</f>
        <v>0</v>
      </c>
      <c r="AT66" s="107" t="n">
        <f aca="false">AT64+AT65</f>
        <v>0</v>
      </c>
      <c r="AU66" s="107" t="n">
        <f aca="false">AU64+AU65</f>
        <v>0</v>
      </c>
      <c r="AV66" s="107" t="n">
        <f aca="false">AV64+AV65</f>
        <v>0</v>
      </c>
      <c r="AW66" s="107" t="n">
        <f aca="false">AW64+AW65</f>
        <v>0</v>
      </c>
      <c r="AX66" s="107" t="n">
        <f aca="false">AX64+AX65</f>
        <v>0</v>
      </c>
      <c r="AY66" s="107" t="n">
        <f aca="false">AY64+AY65</f>
        <v>0</v>
      </c>
      <c r="AZ66" s="107" t="n">
        <f aca="false">AZ64+AZ65</f>
        <v>0</v>
      </c>
      <c r="BA66" s="107" t="n">
        <f aca="false">BA64+BA65</f>
        <v>0</v>
      </c>
      <c r="BB66" s="107" t="n">
        <f aca="false">BB64+BB65</f>
        <v>0</v>
      </c>
      <c r="BC66" s="107" t="n">
        <f aca="false">BC64+BC65</f>
        <v>0</v>
      </c>
      <c r="BD66" s="107" t="n">
        <f aca="false">BD64+BD65</f>
        <v>0</v>
      </c>
      <c r="BE66" s="107" t="n">
        <f aca="false">BE64+BE65</f>
        <v>0</v>
      </c>
      <c r="BF66" s="107" t="n">
        <f aca="false">BF64+BF65</f>
        <v>0</v>
      </c>
      <c r="BG66" s="107" t="n">
        <f aca="false">BG64+BG65</f>
        <v>0</v>
      </c>
      <c r="BH66" s="107" t="n">
        <f aca="false">BH64+BH65</f>
        <v>0</v>
      </c>
      <c r="BI66" s="107" t="n">
        <f aca="false">BI64+BI65</f>
        <v>0</v>
      </c>
      <c r="BJ66" s="107" t="n">
        <f aca="false">BJ64+BJ65</f>
        <v>0</v>
      </c>
      <c r="BK66" s="107" t="n">
        <f aca="false">BK64+BK65</f>
        <v>0</v>
      </c>
      <c r="BL66" s="107" t="n">
        <f aca="false">BL64+BL65</f>
        <v>0</v>
      </c>
      <c r="BM66" s="107" t="n">
        <f aca="false">BM64+BM65</f>
        <v>0</v>
      </c>
      <c r="BN66" s="107" t="n">
        <f aca="false">BN64+BN65</f>
        <v>0</v>
      </c>
      <c r="BO66" s="107" t="n">
        <f aca="false">BO64+BO65</f>
        <v>0</v>
      </c>
      <c r="BP66" s="107" t="n">
        <f aca="false">BP64+BP65</f>
        <v>0</v>
      </c>
      <c r="BQ66" s="107" t="n">
        <f aca="false">BQ64+BQ65</f>
        <v>0</v>
      </c>
      <c r="BR66" s="107" t="n">
        <f aca="false">BR64+BR65</f>
        <v>0</v>
      </c>
      <c r="BS66" s="107" t="n">
        <f aca="false">BS64+BS65</f>
        <v>0</v>
      </c>
      <c r="BT66" s="107" t="n">
        <f aca="false">BT64+BT65</f>
        <v>0</v>
      </c>
      <c r="BU66" s="107" t="n">
        <f aca="false">BU64+BU65</f>
        <v>0</v>
      </c>
      <c r="BV66" s="107" t="n">
        <f aca="false">BV64+BV65</f>
        <v>0</v>
      </c>
      <c r="BW66" s="107" t="n">
        <f aca="false">BW64+BW65</f>
        <v>0</v>
      </c>
      <c r="BX66" s="107" t="n">
        <f aca="false">BX64+BX65</f>
        <v>0</v>
      </c>
      <c r="BY66" s="107" t="n">
        <f aca="false">BY64+BY65</f>
        <v>0</v>
      </c>
      <c r="BZ66" s="107" t="n">
        <f aca="false">BZ64+BZ65</f>
        <v>0</v>
      </c>
      <c r="CA66" s="107" t="n">
        <f aca="false">CA64+CA65</f>
        <v>0</v>
      </c>
      <c r="CB66" s="107" t="n">
        <f aca="false">CB64+CB65</f>
        <v>0</v>
      </c>
      <c r="CC66" s="107" t="n">
        <f aca="false">CC64+CC65</f>
        <v>0</v>
      </c>
      <c r="CD66" s="107" t="n">
        <f aca="false">CD64+CD65</f>
        <v>0</v>
      </c>
      <c r="CE66" s="107" t="n">
        <f aca="false">CE64+CE65</f>
        <v>0</v>
      </c>
      <c r="CF66" s="107" t="n">
        <f aca="false">CF64+CF65</f>
        <v>0</v>
      </c>
      <c r="CG66" s="107" t="n">
        <f aca="false">CG64+CG65</f>
        <v>0</v>
      </c>
      <c r="CH66" s="107" t="n">
        <f aca="false">CH64+CH65</f>
        <v>0</v>
      </c>
    </row>
    <row r="67" customFormat="false" ht="15" hidden="false" customHeight="true" outlineLevel="0" collapsed="false">
      <c r="A67" s="105"/>
      <c r="B67" s="104" t="s">
        <v>388</v>
      </c>
      <c r="C67" s="97"/>
      <c r="D67" s="112"/>
      <c r="E67" s="112"/>
      <c r="F67" s="112"/>
      <c r="G67" s="112"/>
      <c r="H67" s="112"/>
      <c r="I67" s="112"/>
      <c r="J67" s="112"/>
      <c r="K67" s="112"/>
      <c r="L67" s="112"/>
      <c r="M67" s="112"/>
      <c r="N67" s="112"/>
      <c r="O67" s="112"/>
      <c r="P67" s="112"/>
      <c r="Q67" s="112"/>
      <c r="R67" s="112"/>
      <c r="S67" s="112"/>
      <c r="T67" s="112"/>
      <c r="U67" s="112"/>
      <c r="V67" s="112"/>
      <c r="W67" s="112"/>
      <c r="X67" s="112"/>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12"/>
      <c r="BS67" s="112"/>
      <c r="BT67" s="112"/>
      <c r="BU67" s="112"/>
      <c r="BV67" s="112"/>
      <c r="BW67" s="112"/>
      <c r="BX67" s="112"/>
      <c r="BY67" s="112"/>
      <c r="BZ67" s="112"/>
      <c r="CA67" s="112"/>
      <c r="CB67" s="112"/>
      <c r="CC67" s="112"/>
      <c r="CD67" s="112"/>
      <c r="CE67" s="112"/>
      <c r="CF67" s="112"/>
      <c r="CG67" s="112"/>
      <c r="CH67" s="112"/>
    </row>
    <row r="68" customFormat="false" ht="15" hidden="false" customHeight="true" outlineLevel="0" collapsed="false">
      <c r="A68" s="115" t="s">
        <v>389</v>
      </c>
      <c r="B68" s="104" t="s">
        <v>390</v>
      </c>
      <c r="C68" s="97"/>
      <c r="D68" s="116" t="str">
        <f aca="false">IF(ISBLANK(D67),"",D67-D66)</f>
        <v/>
      </c>
      <c r="E68" s="116" t="str">
        <f aca="false">IF(ISBLANK(E67),"",E67-E66)</f>
        <v/>
      </c>
      <c r="F68" s="116" t="str">
        <f aca="false">IF(ISBLANK(F67),"",F67-F66)</f>
        <v/>
      </c>
      <c r="G68" s="116" t="str">
        <f aca="false">IF(ISBLANK(G67),"",G67-G66)</f>
        <v/>
      </c>
      <c r="H68" s="116" t="str">
        <f aca="false">IF(ISBLANK(H67),"",H67-H66)</f>
        <v/>
      </c>
      <c r="I68" s="116" t="str">
        <f aca="false">IF(ISBLANK(I67),"",I67-I66)</f>
        <v/>
      </c>
      <c r="J68" s="116" t="str">
        <f aca="false">IF(ISBLANK(J67),"",J67-J66)</f>
        <v/>
      </c>
      <c r="K68" s="116" t="str">
        <f aca="false">IF(ISBLANK(K67),"",K67-K66)</f>
        <v/>
      </c>
      <c r="L68" s="116" t="str">
        <f aca="false">IF(ISBLANK(L67),"",L67-L66)</f>
        <v/>
      </c>
      <c r="M68" s="116" t="str">
        <f aca="false">IF(ISBLANK(M67),"",M67-M66)</f>
        <v/>
      </c>
      <c r="N68" s="116" t="str">
        <f aca="false">IF(ISBLANK(N67),"",N67-N66)</f>
        <v/>
      </c>
      <c r="O68" s="116" t="str">
        <f aca="false">IF(ISBLANK(O67),"",O67-O66)</f>
        <v/>
      </c>
      <c r="P68" s="116" t="str">
        <f aca="false">IF(ISBLANK(P67),"",P67-P66)</f>
        <v/>
      </c>
      <c r="Q68" s="116" t="str">
        <f aca="false">IF(ISBLANK(Q67),"",Q67-Q66)</f>
        <v/>
      </c>
      <c r="R68" s="116" t="str">
        <f aca="false">IF(ISBLANK(R67),"",R67-R66)</f>
        <v/>
      </c>
      <c r="S68" s="116" t="str">
        <f aca="false">IF(ISBLANK(S67),"",S67-S66)</f>
        <v/>
      </c>
      <c r="T68" s="116" t="str">
        <f aca="false">IF(ISBLANK(T67),"",T67-T66)</f>
        <v/>
      </c>
      <c r="U68" s="116" t="str">
        <f aca="false">IF(ISBLANK(U67),"",U67-U66)</f>
        <v/>
      </c>
      <c r="V68" s="116" t="str">
        <f aca="false">IF(ISBLANK(V67),"",V67-V66)</f>
        <v/>
      </c>
      <c r="W68" s="116" t="str">
        <f aca="false">IF(ISBLANK(W67),"",W67-W66)</f>
        <v/>
      </c>
      <c r="X68" s="116" t="str">
        <f aca="false">IF(ISBLANK(X67),"",X67-X66)</f>
        <v/>
      </c>
      <c r="Y68" s="116" t="str">
        <f aca="false">IF(ISBLANK(Y67),"",Y67-Y66)</f>
        <v/>
      </c>
      <c r="Z68" s="116" t="str">
        <f aca="false">IF(ISBLANK(Z67),"",Z67-Z66)</f>
        <v/>
      </c>
      <c r="AA68" s="116" t="str">
        <f aca="false">IF(ISBLANK(AA67),"",AA67-AA66)</f>
        <v/>
      </c>
      <c r="AB68" s="116" t="str">
        <f aca="false">IF(ISBLANK(AB67),"",AB67-AB66)</f>
        <v/>
      </c>
      <c r="AC68" s="116" t="str">
        <f aca="false">IF(ISBLANK(AC67),"",AC67-AC66)</f>
        <v/>
      </c>
      <c r="AD68" s="116" t="str">
        <f aca="false">IF(ISBLANK(AD67),"",AD67-AD66)</f>
        <v/>
      </c>
      <c r="AE68" s="116" t="str">
        <f aca="false">IF(ISBLANK(AE67),"",AE67-AE66)</f>
        <v/>
      </c>
      <c r="AF68" s="116" t="str">
        <f aca="false">IF(ISBLANK(AF67),"",AF67-AF66)</f>
        <v/>
      </c>
      <c r="AG68" s="116" t="str">
        <f aca="false">IF(ISBLANK(AG67),"",AG67-AG66)</f>
        <v/>
      </c>
      <c r="AH68" s="116" t="str">
        <f aca="false">IF(ISBLANK(AH67),"",AH67-AH66)</f>
        <v/>
      </c>
      <c r="AI68" s="116" t="str">
        <f aca="false">IF(ISBLANK(AI67),"",AI67-AI66)</f>
        <v/>
      </c>
      <c r="AJ68" s="116" t="str">
        <f aca="false">IF(ISBLANK(AJ67),"",AJ67-AJ66)</f>
        <v/>
      </c>
      <c r="AK68" s="116" t="str">
        <f aca="false">IF(ISBLANK(AK67),"",AK67-AK66)</f>
        <v/>
      </c>
      <c r="AL68" s="116" t="str">
        <f aca="false">IF(ISBLANK(AL67),"",AL67-AL66)</f>
        <v/>
      </c>
      <c r="AM68" s="116" t="str">
        <f aca="false">IF(ISBLANK(AM67),"",AM67-AM66)</f>
        <v/>
      </c>
      <c r="AN68" s="116" t="str">
        <f aca="false">IF(ISBLANK(AN67),"",AN67-AN66)</f>
        <v/>
      </c>
      <c r="AO68" s="116" t="str">
        <f aca="false">IF(ISBLANK(AO67),"",AO67-AO66)</f>
        <v/>
      </c>
      <c r="AP68" s="116" t="str">
        <f aca="false">IF(ISBLANK(AP67),"",AP67-AP66)</f>
        <v/>
      </c>
      <c r="AQ68" s="116" t="str">
        <f aca="false">IF(ISBLANK(AQ67),"",AQ67-AQ66)</f>
        <v/>
      </c>
      <c r="AR68" s="116" t="str">
        <f aca="false">IF(ISBLANK(AR67),"",AR67-AR66)</f>
        <v/>
      </c>
      <c r="AS68" s="116" t="str">
        <f aca="false">IF(ISBLANK(AS67),"",AS67-AS66)</f>
        <v/>
      </c>
      <c r="AT68" s="116" t="str">
        <f aca="false">IF(ISBLANK(AT67),"",AT67-AT66)</f>
        <v/>
      </c>
      <c r="AU68" s="116" t="str">
        <f aca="false">IF(ISBLANK(AU67),"",AU67-AU66)</f>
        <v/>
      </c>
      <c r="AV68" s="116" t="str">
        <f aca="false">IF(ISBLANK(AV67),"",AV67-AV66)</f>
        <v/>
      </c>
      <c r="AW68" s="116" t="str">
        <f aca="false">IF(ISBLANK(AW67),"",AW67-AW66)</f>
        <v/>
      </c>
      <c r="AX68" s="116" t="str">
        <f aca="false">IF(ISBLANK(AX67),"",AX67-AX66)</f>
        <v/>
      </c>
      <c r="AY68" s="116" t="str">
        <f aca="false">IF(ISBLANK(AY67),"",AY67-AY66)</f>
        <v/>
      </c>
      <c r="AZ68" s="116" t="str">
        <f aca="false">IF(ISBLANK(AZ67),"",AZ67-AZ66)</f>
        <v/>
      </c>
      <c r="BA68" s="116" t="str">
        <f aca="false">IF(ISBLANK(BA67),"",BA67-BA66)</f>
        <v/>
      </c>
      <c r="BB68" s="116" t="str">
        <f aca="false">IF(ISBLANK(BB67),"",BB67-BB66)</f>
        <v/>
      </c>
      <c r="BC68" s="116" t="str">
        <f aca="false">IF(ISBLANK(BC67),"",BC67-BC66)</f>
        <v/>
      </c>
      <c r="BD68" s="116" t="str">
        <f aca="false">IF(ISBLANK(BD67),"",BD67-BD66)</f>
        <v/>
      </c>
      <c r="BE68" s="116" t="str">
        <f aca="false">IF(ISBLANK(BE67),"",BE67-BE66)</f>
        <v/>
      </c>
      <c r="BF68" s="116" t="str">
        <f aca="false">IF(ISBLANK(BF67),"",BF67-BF66)</f>
        <v/>
      </c>
      <c r="BG68" s="116" t="str">
        <f aca="false">IF(ISBLANK(BG67),"",BG67-BG66)</f>
        <v/>
      </c>
      <c r="BH68" s="116" t="str">
        <f aca="false">IF(ISBLANK(BH67),"",BH67-BH66)</f>
        <v/>
      </c>
      <c r="BI68" s="116" t="str">
        <f aca="false">IF(ISBLANK(BI67),"",BI67-BI66)</f>
        <v/>
      </c>
      <c r="BJ68" s="116" t="str">
        <f aca="false">IF(ISBLANK(BJ67),"",BJ67-BJ66)</f>
        <v/>
      </c>
      <c r="BK68" s="116" t="str">
        <f aca="false">IF(ISBLANK(BK67),"",BK67-BK66)</f>
        <v/>
      </c>
      <c r="BL68" s="116" t="str">
        <f aca="false">IF(ISBLANK(BL67),"",BL67-BL66)</f>
        <v/>
      </c>
      <c r="BM68" s="116" t="str">
        <f aca="false">IF(ISBLANK(BM67),"",BM67-BM66)</f>
        <v/>
      </c>
      <c r="BN68" s="116" t="str">
        <f aca="false">IF(ISBLANK(BN67),"",BN67-BN66)</f>
        <v/>
      </c>
      <c r="BO68" s="116" t="str">
        <f aca="false">IF(ISBLANK(BO67),"",BO67-BO66)</f>
        <v/>
      </c>
      <c r="BP68" s="116" t="str">
        <f aca="false">IF(ISBLANK(BP67),"",BP67-BP66)</f>
        <v/>
      </c>
      <c r="BQ68" s="116" t="str">
        <f aca="false">IF(ISBLANK(BQ67),"",BQ67-BQ66)</f>
        <v/>
      </c>
      <c r="BR68" s="116" t="str">
        <f aca="false">IF(ISBLANK(BR67),"",BR67-BR66)</f>
        <v/>
      </c>
      <c r="BS68" s="116" t="str">
        <f aca="false">IF(ISBLANK(BS67),"",BS67-BS66)</f>
        <v/>
      </c>
      <c r="BT68" s="116" t="str">
        <f aca="false">IF(ISBLANK(BT67),"",BT67-BT66)</f>
        <v/>
      </c>
      <c r="BU68" s="116" t="str">
        <f aca="false">IF(ISBLANK(BU67),"",BU67-BU66)</f>
        <v/>
      </c>
      <c r="BV68" s="116" t="str">
        <f aca="false">IF(ISBLANK(BV67),"",BV67-BV66)</f>
        <v/>
      </c>
      <c r="BW68" s="116" t="str">
        <f aca="false">IF(ISBLANK(BW67),"",BW67-BW66)</f>
        <v/>
      </c>
      <c r="BX68" s="116" t="str">
        <f aca="false">IF(ISBLANK(BX67),"",BX67-BX66)</f>
        <v/>
      </c>
      <c r="BY68" s="116" t="str">
        <f aca="false">IF(ISBLANK(BY67),"",BY67-BY66)</f>
        <v/>
      </c>
      <c r="BZ68" s="116" t="str">
        <f aca="false">IF(ISBLANK(BZ67),"",BZ67-BZ66)</f>
        <v/>
      </c>
      <c r="CA68" s="116" t="str">
        <f aca="false">IF(ISBLANK(CA67),"",CA67-CA66)</f>
        <v/>
      </c>
      <c r="CB68" s="116" t="str">
        <f aca="false">IF(ISBLANK(CB67),"",CB67-CB66)</f>
        <v/>
      </c>
      <c r="CC68" s="116" t="str">
        <f aca="false">IF(ISBLANK(CC67),"",CC67-CC66)</f>
        <v/>
      </c>
      <c r="CD68" s="116" t="str">
        <f aca="false">IF(ISBLANK(CD67),"",CD67-CD66)</f>
        <v/>
      </c>
      <c r="CE68" s="116" t="str">
        <f aca="false">IF(ISBLANK(CE67),"",CE67-CE66)</f>
        <v/>
      </c>
      <c r="CF68" s="116" t="str">
        <f aca="false">IF(ISBLANK(CF67),"",CF67-CF66)</f>
        <v/>
      </c>
      <c r="CG68" s="116" t="str">
        <f aca="false">IF(ISBLANK(CG67),"",CG67-CG66)</f>
        <v/>
      </c>
      <c r="CH68" s="116" t="str">
        <f aca="false">IF(ISBLANK(CH67),"",CH67-CH66)</f>
        <v/>
      </c>
    </row>
    <row r="69" customFormat="false" ht="15" hidden="false" customHeight="true" outlineLevel="0" collapsed="false">
      <c r="A69" s="117" t="s">
        <v>391</v>
      </c>
    </row>
    <row r="70" customFormat="false" ht="15" hidden="false" customHeight="true" outlineLevel="0" collapsed="false">
      <c r="A70" s="85" t="s">
        <v>392</v>
      </c>
    </row>
    <row r="71" customFormat="false" ht="15" hidden="false" customHeight="true" outlineLevel="0" collapsed="false">
      <c r="A71" s="85" t="s">
        <v>393</v>
      </c>
    </row>
    <row r="72" customFormat="false" ht="15" hidden="false" customHeight="true" outlineLevel="0" collapsed="false">
      <c r="A72" s="85" t="s">
        <v>394</v>
      </c>
    </row>
    <row r="73" customFormat="false" ht="15" hidden="false" customHeight="true" outlineLevel="0" collapsed="false">
      <c r="A73" s="117" t="s">
        <v>395</v>
      </c>
    </row>
    <row r="74" customFormat="false" ht="15" hidden="false" customHeight="true" outlineLevel="0" collapsed="false">
      <c r="A74" s="85" t="s">
        <v>396</v>
      </c>
    </row>
    <row r="75" customFormat="false" ht="15" hidden="false" customHeight="true" outlineLevel="0" collapsed="false">
      <c r="A75" s="85" t="s">
        <v>397</v>
      </c>
    </row>
    <row r="76" customFormat="false" ht="15" hidden="false" customHeight="true" outlineLevel="0" collapsed="false">
      <c r="A76" s="85" t="s">
        <v>398</v>
      </c>
    </row>
    <row r="77" customFormat="false" ht="15" hidden="false" customHeight="true" outlineLevel="0" collapsed="false">
      <c r="A77" s="118" t="s">
        <v>399</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2026-09-30T07:06:59Z</dcterms:created>
  <dc:creator>openpyxl</dc:creator>
  <dc:description/>
  <dc:language>en-US</dc:language>
  <cp:lastModifiedBy/>
  <dcterms:modified xsi:type="dcterms:W3CDTF">2026-10-18T02:26:02Z</dcterms:modified>
  <cp:revision>3</cp:revision>
  <dc:subject/>
  <dc:title/>
</cp:coreProperties>
</file>

<file path=docProps/custom.xml><?xml version="1.0" encoding="utf-8"?>
<Properties xmlns="http://schemas.openxmlformats.org/officeDocument/2006/custom-properties" xmlns:vt="http://schemas.openxmlformats.org/officeDocument/2006/docPropsVTypes"/>
</file>